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202300"/>
  <mc:AlternateContent xmlns:mc="http://schemas.openxmlformats.org/markup-compatibility/2006">
    <mc:Choice Requires="x15">
      <x15ac:absPath xmlns:x15ac="http://schemas.microsoft.com/office/spreadsheetml/2010/11/ac" url="C:\Users\clruizja\Desktop\Estrategia\Pautas\"/>
    </mc:Choice>
  </mc:AlternateContent>
  <xr:revisionPtr revIDLastSave="0" documentId="8_{A041C326-8322-47A4-9369-6A9457BC38C1}" xr6:coauthVersionLast="47" xr6:coauthVersionMax="47" xr10:uidLastSave="{00000000-0000-0000-0000-000000000000}"/>
  <workbookProtection workbookAlgorithmName="SHA-512" workbookHashValue="/YKryeLswVki2qeGksooIpcbTWm/yp1w5mkXrOQWE5h4aLrUZ9hq07sw2b7Xgewxy+oq64hO3QlHQR7VlNWsng==" workbookSaltValue="/AAJYs0Tda2Cpk0odyFKlA==" workbookSpinCount="100000" lockStructure="1"/>
  <bookViews>
    <workbookView xWindow="-110" yWindow="-110" windowWidth="19420" windowHeight="10420" activeTab="2" xr2:uid="{739121DF-21F6-42EA-8770-644F29CD8B54}"/>
  </bookViews>
  <sheets>
    <sheet name="Información" sheetId="3" r:id="rId1"/>
    <sheet name="Cuestionario" sheetId="1" r:id="rId2"/>
    <sheet name="Evaluación" sheetId="4" r:id="rId3"/>
    <sheet name="Hoja2" sheetId="2"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3" l="1"/>
  <c r="B41" i="3"/>
  <c r="B42" i="3"/>
  <c r="B39" i="3"/>
  <c r="B38" i="3"/>
  <c r="H36" i="3"/>
  <c r="G36" i="3"/>
  <c r="F36" i="3"/>
  <c r="E36" i="3"/>
  <c r="D36" i="3"/>
  <c r="C36" i="3"/>
  <c r="B36" i="3"/>
  <c r="B9" i="3"/>
</calcChain>
</file>

<file path=xl/sharedStrings.xml><?xml version="1.0" encoding="utf-8"?>
<sst xmlns="http://schemas.openxmlformats.org/spreadsheetml/2006/main" count="351" uniqueCount="276">
  <si>
    <t>Tópicos</t>
  </si>
  <si>
    <t>Subtemas</t>
  </si>
  <si>
    <t>N°</t>
  </si>
  <si>
    <t>Suelo</t>
  </si>
  <si>
    <t>Agua</t>
  </si>
  <si>
    <t>Ganado</t>
  </si>
  <si>
    <t>Competencias</t>
  </si>
  <si>
    <t>Biodiversidad y
 Uso de suelo</t>
  </si>
  <si>
    <t>Diversidad de cultivos</t>
  </si>
  <si>
    <t>Rotación de cultivos</t>
  </si>
  <si>
    <t>Cultivos de cobertura</t>
  </si>
  <si>
    <t>Cultivos de cobertura multiespecies</t>
  </si>
  <si>
    <t>Labranza del suelo</t>
  </si>
  <si>
    <t>Protección del suelo</t>
  </si>
  <si>
    <t>Uso de Nitrógeno sintético</t>
  </si>
  <si>
    <t>Fertilización de cultivos de cultivos</t>
  </si>
  <si>
    <t>Productividad del fertilizante</t>
  </si>
  <si>
    <t>Quema de residuos</t>
  </si>
  <si>
    <t>Evaluación de salud de suelo</t>
  </si>
  <si>
    <t>Materia Orgánica de suelo</t>
  </si>
  <si>
    <t>Tendencia de materia orgánica</t>
  </si>
  <si>
    <t>Protección de cultivo</t>
  </si>
  <si>
    <t>Manejo de malezas</t>
  </si>
  <si>
    <t>Manejo de la biodiversidad</t>
  </si>
  <si>
    <t>Silvicultura</t>
  </si>
  <si>
    <t>Plan de biodiversidad</t>
  </si>
  <si>
    <t>Información del uso de agua</t>
  </si>
  <si>
    <t>Riego</t>
  </si>
  <si>
    <t>Distancia de aplicación</t>
  </si>
  <si>
    <t>Zonas de influencia ribereña</t>
  </si>
  <si>
    <t>Cercado de acceso</t>
  </si>
  <si>
    <t>Alimento proteico trazable</t>
  </si>
  <si>
    <t>Pienso de producción propia</t>
  </si>
  <si>
    <t>Praderas multiespecies</t>
  </si>
  <si>
    <t>Patoreo rotacional y de turbas</t>
  </si>
  <si>
    <t>Manejo de praderas</t>
  </si>
  <si>
    <t>Nivel de productividad</t>
  </si>
  <si>
    <t>Antibióticos y hormonas</t>
  </si>
  <si>
    <t>Almacenamiento de purines</t>
  </si>
  <si>
    <t>Aplicación de purines</t>
  </si>
  <si>
    <t>Aguas residuales</t>
  </si>
  <si>
    <t>Agricultura regenerativa</t>
  </si>
  <si>
    <t>Registros Agrícolas</t>
  </si>
  <si>
    <t>Conocimiento tecnológico</t>
  </si>
  <si>
    <t xml:space="preserve">En promedio, ¿cuántos tipos diferentes de cultivos cultivas en la misma parcela de tierra durante un período de 3 años? Los cultivos de cobertura, incluso de múltiples especies, se consideran como un solo cultivo, mientras que los cultivos intercalados se consideran como cultivos adicionales. </t>
  </si>
  <si>
    <t>¿Cuál es el porcentaje de tierra cultivable sometida a rotaciones con al menos X tipos diferentes de cultivos, incluidos cultivos de cobertura y/o cultivos intercalados (X=Número de cultivos en la pregunta 1.01)? (tierra con X tipos diferentes de cultivos en rotación/tierra total cultivable)</t>
  </si>
  <si>
    <t xml:space="preserve">¿Utiliza tecnologías de agricultura de precisión como (a) sistemas de conducción automatizados en paralelo en máquinas, (b) control de secciones o aplicación de fertilizantes o pesticidas a tasas variables, (c) el uso de herramientas digitales de apoyo a decisiones en animales y granjas y (d) sensores ópticos? En caso afirmativo, ¿cuántos tipos de tecnologías utiliza? </t>
  </si>
  <si>
    <t>¿Lleva registros de gestión agrícola (por ejemplo, registros de pulverizaciones, registros de fertilizantes, etc.)?</t>
  </si>
  <si>
    <t>¿Ha entendido los principios fundamentales de la agricultura regenerativa (por ejemplo, asistiendo a una sesión de capacitación o leyendo las 4 páginas de RegenAgr en Nestlé)</t>
  </si>
  <si>
    <t>¿Cómo maneja y trata las aguas residuales generadas por la granja?</t>
  </si>
  <si>
    <t>¿Cómo fertiliza sus campos?</t>
  </si>
  <si>
    <t>¿Cuál es el porcentaje de tierras cultivables plantadas con cultivos de cobertura? (tierra con cultivo de cobertura/total de tierra de cultivo x 100)</t>
  </si>
  <si>
    <t>¿Cuántos de estos 5 tipos de cultivos de cobertura incluyó en la mezcla (en caso de una sola especie) como pastos, leguminosas, brassicas de hojas no leguminosas, hojas anchas no leguminosas, raíces profundas?</t>
  </si>
  <si>
    <t>¿Cuál es el porcentaje de tierras de cultivo con aplicación de residuos de cultivos, mantillo, césped cortado, paja, etc.? (tierra con aplicación/total tierra de cultivo x 100)</t>
  </si>
  <si>
    <t>¿Cuál es el porcentaje de tierra cultivable cubierta durante al menos 10 meses con cultivos, cultivos de cobertura, residuos de plantas, mantillo, hierbas y leguminosas?</t>
  </si>
  <si>
    <t>¿Cuál es el porcentaje de tierras cultivables manejadas con labranza mínima? (tierra con mínima labranza/total tierra de cultivo x 100)</t>
  </si>
  <si>
    <t>¿Calcula su plan de fertilización (balance de nutrientes) sobre la base de los Principios de administración de nutrientes de las 4 R? En caso afirmativo parcialmente, ¿cuántos de los siguientes principios aplica: (a) Fuente correcta, (b) Tasa correcta, (c) Momento correcto, (d) Lugar correcto)?</t>
  </si>
  <si>
    <t>Porcentaje de N sintético utilizado vs N total</t>
  </si>
  <si>
    <t>Productividad de los fertilizantes nitrogenados</t>
  </si>
  <si>
    <t>¿Quema residuos de cultivos en más del 10% de su campo?</t>
  </si>
  <si>
    <t>Respuesta</t>
  </si>
  <si>
    <t>En promedio, ¿cuál es el intervalo de análisis del suelo para textura, pH, materia orgánica del suelo, fósforo, potasio (excluyendo nitrógeno)?</t>
  </si>
  <si>
    <t>Contenido de materia orgánica del suelo</t>
  </si>
  <si>
    <t>¿Ha aumentado la MOS (Materia Orgánica del Suelo) desde el último análisis de suelo?</t>
  </si>
  <si>
    <t>¿Sigue los principios de la gestión integrada de plagas (GIP) cuando aplica productos fitosanitarios? Si la respuesta es parcialmente afirmativa, ¿cuántos de los siguientes principios aplica? (a) Seguimiento adecuado de plagas y enfermedades, (b) Medidas de intervención adecuadas, (c) Cantidad/dosis adecuadas, (d) Momento adecuado, (e) Lugar adecuado</t>
  </si>
  <si>
    <t>¿Cuál es el porcentaje de tierras de cultivo sin control sintético de plagas y enfermedades?</t>
  </si>
  <si>
    <t>¿Cuál es el porcentaje de tierras de cultivo y pastizales sin aplicación de herbicidas sintéticos? (tierras sin control de herbicidas sintéticos / total de tierras de cultivo x 100)</t>
  </si>
  <si>
    <t>¿Cuál es el porcentaje de superficie agrícola con hábitats de biodiversidad como setos, callejones arbolados, franjas de flores, hábitats naturales, cinturones verdes, zonas ribereñas, zonas no cultivadas (que podrían cultivarse), etc. (alrededor del campo y en zonas no productivas dedicadas a ello)?  (superficie agrícola con hábitat de biodiversidad / superficie total de cultivo x 100) : 15% and above</t>
  </si>
  <si>
    <t>¿Cuál es el porcentaje del área agrícola dedicada a la agrosilvicultura (áreas productivas en un campo con combinaciones de cultivos/pastos y múltiples tipos de arbustos y árboles productivos)? (área agrícola con agrosilvicultura/área agrícola total x 100)</t>
  </si>
  <si>
    <t>¿Cuenta con un plan de acción de Biodiversidad registrado y rastreado a escala de finca?</t>
  </si>
  <si>
    <t>Si tiene que regar, seleccione el sistema de riego predominante utilizado en el cultivo de regadío</t>
  </si>
  <si>
    <t>¿Supervisa el consumo de agua a nivel de cultivo y hay datos disponibles?</t>
  </si>
  <si>
    <t>¿Controla el riego con sensores digitales de humedad del suelo?</t>
  </si>
  <si>
    <t>Si tiene cuerpos de agua en su finca, ¿cuál es la distancia mínima entre el área del campo de aplicación (fertilizante/estiércol y pesticida) y el cuerpo de agua?</t>
  </si>
  <si>
    <t>¿Cuál es el porcentaje de cuerpos de agua con franjas de protección ribereñas como arbustos, árboles, etc.?</t>
  </si>
  <si>
    <t>¿Qué % de sus cuerpos de agua (ríos y lagos) están cercados para impedir el acceso de animales? (Longitud del cuerpo de agua cercado / longitud total del cuerpo de agua x 100)</t>
  </si>
  <si>
    <t>¿Cuál es la proporción de alimento proteico rastreable a áreas no deforestadas de bajo riesgo (desde el año: 2010)? (proteína del área de bajo riesgo/requerimiento total de proteína x 100)</t>
  </si>
  <si>
    <t>¿Cuál es la proporción de alimento cultivado en la granja? (Alimento de materia seca cultivado en la granja/alimento de materia seca total utilizado x 100)</t>
  </si>
  <si>
    <t>¿Cuál es el porcentaje de pastos multiespecies con al menos tres especies incluyendo gramíneas, leguminosas y hojas anchas? (pastos con multiespecies/ pasto total x 100)</t>
  </si>
  <si>
    <t>¿Cuál es el porcentaje de área de pasto bajo manejo de pastoreo masivo y pastoreo rotativo? (área de pastos bajo pastoreo masivo y pastoreo rotativo/área total de pastos x 100)</t>
  </si>
  <si>
    <t>¿Cuál es el porcentaje de pastizales/praderas establecidos mediante labranza mínima o siembra directa? (pastizales con labranza mínima o siembra directa/total de pastizales x 100)</t>
  </si>
  <si>
    <t>¿Cuál es el nivel de productividad promedio en el rebaño? (kg leche/día)</t>
  </si>
  <si>
    <t>¿Haces un seguimiento del uso de antibióticos y hormonas? en caso afirmativo, ¿cómo se utilizan estos? (Prevención o tratamiento)</t>
  </si>
  <si>
    <t>¿Cómo almacena su estiércol líquido y sólido?</t>
  </si>
  <si>
    <t>1.01</t>
  </si>
  <si>
    <t>1.02</t>
  </si>
  <si>
    <t>1.03</t>
  </si>
  <si>
    <t>1.04</t>
  </si>
  <si>
    <t>1.05</t>
  </si>
  <si>
    <t>1.06</t>
  </si>
  <si>
    <t>1.07</t>
  </si>
  <si>
    <t>1.08</t>
  </si>
  <si>
    <t>1.09</t>
  </si>
  <si>
    <t>1.1</t>
  </si>
  <si>
    <t>1.11</t>
  </si>
  <si>
    <t>1.12</t>
  </si>
  <si>
    <t>1.13</t>
  </si>
  <si>
    <t>1.14</t>
  </si>
  <si>
    <t>2.01</t>
  </si>
  <si>
    <t>2.02</t>
  </si>
  <si>
    <t>2.03</t>
  </si>
  <si>
    <t>2.04</t>
  </si>
  <si>
    <t>2.05</t>
  </si>
  <si>
    <t>2.06</t>
  </si>
  <si>
    <t>3.01</t>
  </si>
  <si>
    <t>3.02</t>
  </si>
  <si>
    <t>3.03</t>
  </si>
  <si>
    <t>3.04</t>
  </si>
  <si>
    <t>3.05</t>
  </si>
  <si>
    <t>3.06</t>
  </si>
  <si>
    <t>4.01</t>
  </si>
  <si>
    <t>4.02</t>
  </si>
  <si>
    <t>4.03</t>
  </si>
  <si>
    <t>4.04</t>
  </si>
  <si>
    <t>4.05</t>
  </si>
  <si>
    <t>4.06</t>
  </si>
  <si>
    <t>4.07</t>
  </si>
  <si>
    <t>4.08</t>
  </si>
  <si>
    <t>4.09</t>
  </si>
  <si>
    <t>5.01</t>
  </si>
  <si>
    <t>5.02</t>
  </si>
  <si>
    <t>5.03</t>
  </si>
  <si>
    <t>&gt;7</t>
  </si>
  <si>
    <t>No aplica, solo tiene praderas</t>
  </si>
  <si>
    <t>1-10%</t>
  </si>
  <si>
    <t>11-30%</t>
  </si>
  <si>
    <t>31-50%</t>
  </si>
  <si>
    <t>51-70%</t>
  </si>
  <si>
    <t>71-90%</t>
  </si>
  <si>
    <t>91-100%</t>
  </si>
  <si>
    <t>1-50%</t>
  </si>
  <si>
    <t>51-60%</t>
  </si>
  <si>
    <t>61-70%</t>
  </si>
  <si>
    <t>71-80%</t>
  </si>
  <si>
    <t>81-90%</t>
  </si>
  <si>
    <t>0-30%</t>
  </si>
  <si>
    <t>No</t>
  </si>
  <si>
    <t>1 Principio</t>
  </si>
  <si>
    <t>2 Principios</t>
  </si>
  <si>
    <t>3 Principios</t>
  </si>
  <si>
    <t>4 Principios</t>
  </si>
  <si>
    <t>Cálculo</t>
  </si>
  <si>
    <t>Si</t>
  </si>
  <si>
    <t>No posee análisis</t>
  </si>
  <si>
    <t>1 o 2</t>
  </si>
  <si>
    <t>5 Principios/ No se necesita pesticidas</t>
  </si>
  <si>
    <t>1-5%</t>
  </si>
  <si>
    <t>6-25%</t>
  </si>
  <si>
    <t>26-50%</t>
  </si>
  <si>
    <t>51-75%</t>
  </si>
  <si>
    <t>76%-100%</t>
  </si>
  <si>
    <t>1-4%</t>
  </si>
  <si>
    <t>5-9%</t>
  </si>
  <si>
    <t>10-14%</t>
  </si>
  <si>
    <t>15% o más</t>
  </si>
  <si>
    <t>No aplicable, no necesita riego</t>
  </si>
  <si>
    <t>Riego por aspersión (aspersor, pivote central, pistola de lluvia,etc)</t>
  </si>
  <si>
    <t>Superficie (inundación, borde, surco, etc)</t>
  </si>
  <si>
    <t>Riego por goteo (micro riego)</t>
  </si>
  <si>
    <t>Subirrigación (subsuperficial)</t>
  </si>
  <si>
    <t>No aplicable, sin vías fluviales</t>
  </si>
  <si>
    <t>0-5%</t>
  </si>
  <si>
    <t>1-25%</t>
  </si>
  <si>
    <t>76% o más</t>
  </si>
  <si>
    <t>Bajo 60%</t>
  </si>
  <si>
    <t>60-65%</t>
  </si>
  <si>
    <t>66-70%</t>
  </si>
  <si>
    <t>71-75%</t>
  </si>
  <si>
    <t>No aplica, no posee praderas</t>
  </si>
  <si>
    <t>1-13 kg/d</t>
  </si>
  <si>
    <t>13-15 kg/d</t>
  </si>
  <si>
    <t>15.1-18 kg/d</t>
  </si>
  <si>
    <t>18.1-20 kg/d</t>
  </si>
  <si>
    <t>21 kg/d o más</t>
  </si>
  <si>
    <t>1)Sin seguimiento de uso</t>
  </si>
  <si>
    <t>2)Seguimiento de uso</t>
  </si>
  <si>
    <t>3)Sin uso preventivo de antibiótico</t>
  </si>
  <si>
    <t xml:space="preserve">4)Sin uso preventivo de antibiótico y hormonas potenciadoras de la leche </t>
  </si>
  <si>
    <t>3) Almacenamiento suficiente y sin percolación</t>
  </si>
  <si>
    <t>2) Almacenamiento insuficiente de estiércol sólido y líquido</t>
  </si>
  <si>
    <t>1) Sin almacenamiento o almacenamiento/plataforma con fugas</t>
  </si>
  <si>
    <t>4) n°3 y captura de líquido en granero y ensilaje</t>
  </si>
  <si>
    <t>5) n°4 y almacenamiento cubierto o biogás</t>
  </si>
  <si>
    <t>5)n°4 y seguimiento digital de calor y salud</t>
  </si>
  <si>
    <t>1) Estiércol no aplicado al campo</t>
  </si>
  <si>
    <t>2) Estiércol aplicado de nuevo a todos los campos</t>
  </si>
  <si>
    <t>4) #3 y prácticas de uso que reducen las pérdidas de amoníaco</t>
  </si>
  <si>
    <t>5) #4 y prácticas para reducir las pérdidas de óxido nitroso</t>
  </si>
  <si>
    <t>4.10</t>
  </si>
  <si>
    <t>1) Sin tratamiento, liberación abierta</t>
  </si>
  <si>
    <t>2) Laguna</t>
  </si>
  <si>
    <t>3) Tanque de almacenamiento séptico</t>
  </si>
  <si>
    <t>4) Las aguas residuales tratadas se liberan en las vías fluviales</t>
  </si>
  <si>
    <t>5) Las aguas residuales tratadas se reutilizan en la finca</t>
  </si>
  <si>
    <t>1 tipo de tecnología</t>
  </si>
  <si>
    <t>2 tipos de tecnologías</t>
  </si>
  <si>
    <t>3 tipos de tecnologías</t>
  </si>
  <si>
    <t>4 tipos de tecnologías</t>
  </si>
  <si>
    <t>Nestlé Regen AG Farm Assessment Dairy 3.0 - General Farm Info</t>
  </si>
  <si>
    <t>Source of the data</t>
  </si>
  <si>
    <t>Area (ha)</t>
  </si>
  <si>
    <t>Proporcione datos sobre su cultivo forrajero / pastizal más importante para Todos los cultivos forrajeros.</t>
  </si>
  <si>
    <t>Datos del predio</t>
  </si>
  <si>
    <t>¿Tiene en su predio acceso a tierras agrícolas para cultivar su propio forraje?</t>
  </si>
  <si>
    <t>Area agrícola (ha)</t>
  </si>
  <si>
    <t>Tierra de cultivo arable (ha)</t>
  </si>
  <si>
    <t>Tierra de cultivo permanente  (ha)</t>
  </si>
  <si>
    <t>Pradera permanente (ha)</t>
  </si>
  <si>
    <t>Hábitat natural y superficie forestal (ha)</t>
  </si>
  <si>
    <t>Núnmero de cabezas de ganado (unidades estándar de ganado)</t>
  </si>
  <si>
    <t xml:space="preserve">Ubicación GPS 
</t>
  </si>
  <si>
    <t>Latitud</t>
  </si>
  <si>
    <t>Longitud</t>
  </si>
  <si>
    <t>Campo de referancia para la materia orgánica del suelo</t>
  </si>
  <si>
    <t>Porcentaje de materia orgánica del suelo en el campo de referencia</t>
  </si>
  <si>
    <t>Análisis real del suelo en la granja</t>
  </si>
  <si>
    <t>Estimación basada en otros valores de referencia cercanos u otras fuentes externas</t>
  </si>
  <si>
    <t>Desconocido</t>
  </si>
  <si>
    <t>Si la materia orgánica es desconocida, dejar vacía la celda</t>
  </si>
  <si>
    <t>Año de evaluación del análisis de suelo</t>
  </si>
  <si>
    <t>Certificados o producción de etiquetas</t>
  </si>
  <si>
    <t>Nombre del certificado o etiqueta</t>
  </si>
  <si>
    <t>( Indicar varios en la misma celda.Si no, confirmar NO)</t>
  </si>
  <si>
    <t>Cultivo/praderas</t>
  </si>
  <si>
    <t>Rendimiento(t/ha)</t>
  </si>
  <si>
    <t>Contenido de materia seca (%)</t>
  </si>
  <si>
    <t>N° de aplicaciones de plaguicidas sintéticos</t>
  </si>
  <si>
    <t>Nitrógeno sintético aplicado (kg/ha)</t>
  </si>
  <si>
    <t>Agua aplicada a través de riego (m3/ha)</t>
  </si>
  <si>
    <t>Nitrógeno sintético más orgánico aplicado (kg/ha)</t>
  </si>
  <si>
    <t>Porcentaje de N sintéticio utilizado = N sintético/ N total *100 (%)</t>
  </si>
  <si>
    <t>Productividad Parcial de Fertilizantes = Rendimiento / Nitrógeno aplicado (kg/kg)</t>
  </si>
  <si>
    <t>Contribución del N orgánico a la productividad</t>
  </si>
  <si>
    <t>Contribución del N sintético a la productividad</t>
  </si>
  <si>
    <t>Eficiencia en el uso del agua de riego = Agua aplicada/ Rendimiento (m3/t)</t>
  </si>
  <si>
    <t>Volumen de lácteos entregado a Nestlé del año (kg/año)</t>
  </si>
  <si>
    <t>Cultivos y praderas</t>
  </si>
  <si>
    <t>3) #2 y plan de fertilización incluye estiércol</t>
  </si>
  <si>
    <t>Condiciones para COMPROMETIDO:</t>
  </si>
  <si>
    <t>O</t>
  </si>
  <si>
    <t>1.- 25% del puntaje.</t>
  </si>
  <si>
    <t>Condiciones para AVANZADO:</t>
  </si>
  <si>
    <t>1.- 50% del puntaje.</t>
  </si>
  <si>
    <t>1.- 75% del puntaje.</t>
  </si>
  <si>
    <t>o</t>
  </si>
  <si>
    <t>Condiciones para EXPERTO:</t>
  </si>
  <si>
    <t>2a.-Más del 30% de la tierra cultivable con labranza reducida y</t>
  </si>
  <si>
    <t>2b.- más del 30% de la tierra cultivable con 2 tipos de cultivos diferentes en 3 años</t>
  </si>
  <si>
    <t>3.-Más del 25% de praderas multiespecies o praderas con 3 distintas especies forrajeras.</t>
  </si>
  <si>
    <t>4.-Al menos aplicación de purines nivel 2</t>
  </si>
  <si>
    <t>5.- Más del 30% de la tierra de cultivo cubierta por al menos 10 meses</t>
  </si>
  <si>
    <t>6.- Ha participado en sesiones de capacitación sobre prácticas regenerativas</t>
  </si>
  <si>
    <t>*Se debe cumplir 2a+2b o 3 y 1,4,5,6</t>
  </si>
  <si>
    <t>2a.-Más del 50% de la tierra cultivable con labranza reducida.</t>
  </si>
  <si>
    <t>2b.-Más del 50% de la tierra cultivable con 3 tipos de cultivos diferentes en 3 años</t>
  </si>
  <si>
    <t>2c.- Más del 30% de la tierra de cultivo cubierta por al menos 10 meses</t>
  </si>
  <si>
    <t>3.-Más del 50% de praderas multiespecies o praderas con 3 distintas especies forrajeras.</t>
  </si>
  <si>
    <t>4.-Al menos aplicación de purines nivel 3</t>
  </si>
  <si>
    <t>5.- Se aplican 3 de 4 principios de manejo integrado de nutrientes de cultivos</t>
  </si>
  <si>
    <t>6.- Se aplican 3 de 5 principios de gestión integrada de plaguicidas</t>
  </si>
  <si>
    <t>7.- Al menos el 5% del campo bajo hábitat de biodiversidad o agrosilvicultura</t>
  </si>
  <si>
    <t>*Se debe cumplir 2a+2b+2c o 3 y 1,4,5,6,7</t>
  </si>
  <si>
    <t>2a.-Más del 70% de la tierra cultivable con labranza reducida.</t>
  </si>
  <si>
    <t>2b.-Más del 70% de la tierra cultivable con 4 tipos de cultivos diferentes en 3 años</t>
  </si>
  <si>
    <t>2c.- Más del 50% de las tierras de cultivo bajo cultivo de cobertura</t>
  </si>
  <si>
    <t>2d.- Más del 75% de la tierra del cultivo cubierta por al menos 10 meses</t>
  </si>
  <si>
    <t>3.- Más del 70% de praderas multiespecies o praderas con 3 distintas especies forrajeras.</t>
  </si>
  <si>
    <t>4.-Al menos aplicación de purines nivel 4</t>
  </si>
  <si>
    <t>5.- Más del 70% de la tierra del cultivo cubierta por al menos 10 meses</t>
  </si>
  <si>
    <t>6.- Se aplican 4 de 4 principios de manejo integrado de nutrientes de cultivos</t>
  </si>
  <si>
    <t>7.- Se aplican 5 de 5 principios de gestión integrada de plaguicidas</t>
  </si>
  <si>
    <t>8.- Al menos el 5% del campo bajo hábitat de biodiversidad o agrosilvicultura</t>
  </si>
  <si>
    <t>9.- Residuos de cultivos no quemados en más del 10% del campo</t>
  </si>
  <si>
    <t>10.- Se aplican 3 de 4 tecnologías de agricultura de precisión</t>
  </si>
  <si>
    <t>11.- Aumentó cantidad de materia orgánica del suelo en comparación a análisis previo</t>
  </si>
  <si>
    <t>*Se debe cumplir 2a+2b+2c+2d o 3 y 1,4,5,6,7,8,9,10,11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</si>
</sst>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Aptos Narrow"/>
      <family val="2"/>
      <scheme val="minor"/>
    </font>
    <font>
      <sz val="11"/>
      <color rgb="FF9C0006"/>
      <name val="Aptos Narrow"/>
      <family val="2"/>
      <scheme val="minor"/>
    </font>
    <font>
      <b/>
      <sz val="11"/>
      <color theme="1"/>
      <name val="Aptos Narrow"/>
      <family val="2"/>
      <scheme val="minor"/>
    </font>
    <font>
      <sz val="10"/>
      <color theme="1"/>
      <name val="Aptos Narrow"/>
      <family val="2"/>
      <scheme val="minor"/>
    </font>
    <font>
      <sz val="9"/>
      <color theme="1"/>
      <name val="Calibri"/>
      <family val="2"/>
    </font>
    <font>
      <sz val="11"/>
      <color theme="1"/>
      <name val="Calibri"/>
      <family val="2"/>
    </font>
    <font>
      <b/>
      <sz val="11"/>
      <color theme="1"/>
      <name val="Calibri"/>
      <family val="2"/>
    </font>
    <font>
      <sz val="11"/>
      <color rgb="FF000000"/>
      <name val="Calibri"/>
      <family val="2"/>
    </font>
    <font>
      <sz val="8"/>
      <name val="Aptos Narrow"/>
      <family val="2"/>
      <scheme val="minor"/>
    </font>
    <font>
      <b/>
      <sz val="18"/>
      <color theme="1"/>
      <name val="Aptos Narrow"/>
      <family val="2"/>
      <scheme val="minor"/>
    </font>
    <font>
      <i/>
      <sz val="11"/>
      <color theme="1"/>
      <name val="Aptos Narrow"/>
      <family val="2"/>
      <scheme val="minor"/>
    </font>
    <font>
      <sz val="11"/>
      <name val="Aptos Narrow"/>
      <family val="2"/>
      <scheme val="minor"/>
    </font>
    <font>
      <b/>
      <sz val="9"/>
      <color rgb="FF333333"/>
      <name val="Roboto"/>
    </font>
  </fonts>
  <fills count="14">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00B050"/>
        <bgColor indexed="64"/>
      </patternFill>
    </fill>
    <fill>
      <patternFill patternType="solid">
        <fgColor theme="3" tint="0.499984740745262"/>
        <bgColor indexed="64"/>
      </patternFill>
    </fill>
    <fill>
      <patternFill patternType="solid">
        <fgColor theme="5" tint="-0.249977111117893"/>
        <bgColor indexed="64"/>
      </patternFill>
    </fill>
    <fill>
      <patternFill patternType="solid">
        <fgColor rgb="FFFF0000"/>
        <bgColor indexed="64"/>
      </patternFill>
    </fill>
    <fill>
      <patternFill patternType="solid">
        <fgColor theme="2" tint="-0.249977111117893"/>
        <bgColor indexed="64"/>
      </patternFill>
    </fill>
    <fill>
      <patternFill patternType="solid">
        <fgColor theme="3" tint="0.89999084444715716"/>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7" fillId="0" borderId="0"/>
  </cellStyleXfs>
  <cellXfs count="74">
    <xf numFmtId="0" fontId="0" fillId="0" borderId="0" xfId="0"/>
    <xf numFmtId="0" fontId="0" fillId="0" borderId="1" xfId="0" applyBorder="1"/>
    <xf numFmtId="0" fontId="5" fillId="0" borderId="0" xfId="0" applyFont="1"/>
    <xf numFmtId="0" fontId="6" fillId="0" borderId="0" xfId="0" applyFont="1" applyAlignment="1">
      <alignment horizontal="center"/>
    </xf>
    <xf numFmtId="0" fontId="6" fillId="0" borderId="0" xfId="0" applyFont="1"/>
    <xf numFmtId="0" fontId="4" fillId="0" borderId="1" xfId="0" applyFont="1" applyBorder="1" applyAlignment="1">
      <alignment vertical="top" wrapText="1"/>
    </xf>
    <xf numFmtId="0" fontId="4" fillId="0" borderId="8" xfId="0" applyFont="1" applyBorder="1" applyAlignment="1">
      <alignment vertical="top" wrapText="1"/>
    </xf>
    <xf numFmtId="0" fontId="6" fillId="3" borderId="1" xfId="0" applyFont="1" applyFill="1" applyBorder="1" applyAlignment="1">
      <alignment vertical="center"/>
    </xf>
    <xf numFmtId="0" fontId="5" fillId="3" borderId="1" xfId="0" applyFont="1" applyFill="1" applyBorder="1" applyAlignment="1">
      <alignment vertical="center"/>
    </xf>
    <xf numFmtId="2" fontId="5" fillId="3" borderId="1" xfId="0" applyNumberFormat="1" applyFont="1" applyFill="1" applyBorder="1" applyAlignment="1">
      <alignment vertical="center"/>
    </xf>
    <xf numFmtId="0" fontId="6" fillId="4" borderId="1" xfId="0" applyFont="1" applyFill="1" applyBorder="1" applyAlignment="1">
      <alignment vertical="center"/>
    </xf>
    <xf numFmtId="0" fontId="5" fillId="4" borderId="1" xfId="0" applyFont="1" applyFill="1" applyBorder="1" applyAlignment="1">
      <alignment vertical="center"/>
    </xf>
    <xf numFmtId="0" fontId="6" fillId="5" borderId="1" xfId="0" applyFont="1" applyFill="1" applyBorder="1" applyAlignment="1">
      <alignment vertical="center"/>
    </xf>
    <xf numFmtId="0" fontId="5" fillId="5" borderId="1" xfId="0" applyFont="1" applyFill="1" applyBorder="1" applyAlignment="1">
      <alignment vertical="center"/>
    </xf>
    <xf numFmtId="0" fontId="6" fillId="6" borderId="1" xfId="0" applyFont="1" applyFill="1" applyBorder="1" applyAlignment="1">
      <alignment vertical="center"/>
    </xf>
    <xf numFmtId="0" fontId="5" fillId="6" borderId="1" xfId="0" applyFont="1" applyFill="1" applyBorder="1" applyAlignment="1">
      <alignment vertical="center"/>
    </xf>
    <xf numFmtId="2" fontId="5" fillId="6" borderId="1" xfId="0" applyNumberFormat="1" applyFont="1" applyFill="1" applyBorder="1" applyAlignment="1">
      <alignment vertical="center"/>
    </xf>
    <xf numFmtId="0" fontId="6" fillId="7" borderId="1" xfId="0" applyFont="1" applyFill="1" applyBorder="1" applyAlignment="1">
      <alignment vertical="center"/>
    </xf>
    <xf numFmtId="0" fontId="5" fillId="7" borderId="1" xfId="0" applyFont="1" applyFill="1" applyBorder="1" applyAlignment="1">
      <alignment vertical="center"/>
    </xf>
    <xf numFmtId="0" fontId="6" fillId="7" borderId="8" xfId="0" applyFont="1" applyFill="1" applyBorder="1" applyAlignment="1">
      <alignment vertical="center"/>
    </xf>
    <xf numFmtId="0" fontId="5" fillId="7" borderId="8" xfId="0" applyFont="1" applyFill="1" applyBorder="1" applyAlignment="1">
      <alignment vertic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5" fillId="8" borderId="3" xfId="0" applyFont="1" applyFill="1" applyBorder="1" applyAlignment="1">
      <alignment horizontal="center"/>
    </xf>
    <xf numFmtId="0" fontId="5" fillId="8" borderId="3" xfId="0" applyFont="1" applyFill="1" applyBorder="1"/>
    <xf numFmtId="0" fontId="5" fillId="8" borderId="4" xfId="0" applyFont="1" applyFill="1" applyBorder="1"/>
    <xf numFmtId="0" fontId="2" fillId="0" borderId="0" xfId="0" applyFont="1"/>
    <xf numFmtId="0" fontId="7" fillId="0" borderId="0" xfId="0" applyFont="1"/>
    <xf numFmtId="0" fontId="9" fillId="0" borderId="0" xfId="0" applyFont="1"/>
    <xf numFmtId="0" fontId="0" fillId="11" borderId="1" xfId="0" applyFill="1" applyBorder="1" applyProtection="1">
      <protection locked="0"/>
    </xf>
    <xf numFmtId="0" fontId="0" fillId="12" borderId="1" xfId="0" applyFill="1" applyBorder="1" applyAlignment="1" applyProtection="1">
      <alignment horizontal="center" vertical="center" wrapText="1"/>
      <protection locked="0"/>
    </xf>
    <xf numFmtId="0" fontId="10" fillId="0" borderId="0" xfId="0" applyFont="1"/>
    <xf numFmtId="0" fontId="0" fillId="0" borderId="0" xfId="0" applyAlignment="1">
      <alignment horizontal="right"/>
    </xf>
    <xf numFmtId="0" fontId="0" fillId="0" borderId="0" xfId="0" applyAlignment="1">
      <alignment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wrapText="1"/>
    </xf>
    <xf numFmtId="0" fontId="11" fillId="0" borderId="1" xfId="1" applyFont="1" applyFill="1" applyBorder="1" applyAlignment="1">
      <alignment vertical="center"/>
    </xf>
    <xf numFmtId="0" fontId="1" fillId="0" borderId="0" xfId="1" applyFill="1" applyBorder="1"/>
    <xf numFmtId="0" fontId="2" fillId="0" borderId="1" xfId="0" applyFont="1" applyBorder="1"/>
    <xf numFmtId="0" fontId="10" fillId="0" borderId="0" xfId="0" applyFont="1" applyAlignment="1">
      <alignment horizontal="left"/>
    </xf>
    <xf numFmtId="0" fontId="0" fillId="0" borderId="1" xfId="0" applyBorder="1" applyAlignment="1">
      <alignment horizontal="right" vertical="top" wrapText="1"/>
    </xf>
    <xf numFmtId="0" fontId="0" fillId="0" borderId="0" xfId="0" applyAlignment="1">
      <alignment horizontal="left"/>
    </xf>
    <xf numFmtId="0" fontId="0" fillId="0" borderId="12" xfId="0" applyBorder="1" applyAlignment="1">
      <alignment horizontal="left"/>
    </xf>
    <xf numFmtId="1" fontId="0" fillId="10" borderId="13" xfId="0" applyNumberFormat="1" applyFill="1" applyBorder="1"/>
    <xf numFmtId="0" fontId="0" fillId="0" borderId="11" xfId="0" applyBorder="1" applyAlignment="1">
      <alignment horizontal="left"/>
    </xf>
    <xf numFmtId="1" fontId="0" fillId="10" borderId="12" xfId="0" applyNumberFormat="1" applyFill="1" applyBorder="1"/>
    <xf numFmtId="0" fontId="0" fillId="0" borderId="14" xfId="0" applyBorder="1" applyAlignment="1">
      <alignment horizontal="left"/>
    </xf>
    <xf numFmtId="1" fontId="0" fillId="0" borderId="0" xfId="0" applyNumberFormat="1"/>
    <xf numFmtId="0" fontId="7" fillId="0" borderId="14" xfId="0" applyFont="1" applyBorder="1" applyAlignment="1">
      <alignment wrapText="1"/>
    </xf>
    <xf numFmtId="1" fontId="0" fillId="10" borderId="1" xfId="0" applyNumberFormat="1" applyFill="1" applyBorder="1"/>
    <xf numFmtId="164" fontId="0" fillId="0" borderId="0" xfId="0" applyNumberFormat="1"/>
    <xf numFmtId="0" fontId="0" fillId="10" borderId="10" xfId="0" applyFill="1" applyBorder="1"/>
    <xf numFmtId="0" fontId="12" fillId="0" borderId="0" xfId="0" applyFont="1"/>
    <xf numFmtId="0" fontId="0" fillId="13" borderId="0" xfId="0" applyFill="1"/>
    <xf numFmtId="0" fontId="6" fillId="13" borderId="0" xfId="0" applyFont="1" applyFill="1" applyAlignment="1">
      <alignment horizontal="center"/>
    </xf>
    <xf numFmtId="0" fontId="6" fillId="13" borderId="0" xfId="0" applyFont="1" applyFill="1"/>
    <xf numFmtId="0" fontId="5" fillId="13" borderId="0" xfId="0" applyFont="1" applyFill="1"/>
    <xf numFmtId="0" fontId="3" fillId="13" borderId="0" xfId="0" applyFont="1" applyFill="1"/>
    <xf numFmtId="0" fontId="2" fillId="13" borderId="0" xfId="0" applyFont="1" applyFill="1"/>
    <xf numFmtId="0" fontId="4" fillId="9" borderId="6" xfId="0" applyFont="1" applyFill="1" applyBorder="1" applyAlignment="1" applyProtection="1">
      <alignment vertical="center"/>
      <protection locked="0"/>
    </xf>
    <xf numFmtId="0" fontId="4" fillId="0" borderId="6" xfId="0" applyFont="1" applyBorder="1" applyAlignment="1" applyProtection="1">
      <alignment vertical="center"/>
      <protection locked="0"/>
    </xf>
    <xf numFmtId="0" fontId="0" fillId="11" borderId="9" xfId="0" applyFill="1" applyBorder="1" applyAlignment="1" applyProtection="1">
      <alignment horizontal="center"/>
      <protection locked="0"/>
    </xf>
    <xf numFmtId="0" fontId="0" fillId="11" borderId="10" xfId="0" applyFill="1" applyBorder="1" applyAlignment="1" applyProtection="1">
      <alignment horizontal="center"/>
      <protection locked="0"/>
    </xf>
    <xf numFmtId="0" fontId="6" fillId="6" borderId="5"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3" borderId="1" xfId="0" applyFont="1" applyFill="1" applyBorder="1" applyAlignment="1">
      <alignment vertical="center"/>
    </xf>
    <xf numFmtId="0" fontId="6" fillId="4" borderId="1" xfId="0" applyFont="1" applyFill="1" applyBorder="1" applyAlignment="1">
      <alignment vertical="center"/>
    </xf>
    <xf numFmtId="0" fontId="6" fillId="5" borderId="1" xfId="0" applyFont="1" applyFill="1" applyBorder="1" applyAlignment="1">
      <alignment vertical="center"/>
    </xf>
    <xf numFmtId="0" fontId="6" fillId="3"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5" borderId="5" xfId="0" applyFont="1" applyFill="1" applyBorder="1" applyAlignment="1">
      <alignment horizontal="center" vertical="center"/>
    </xf>
  </cellXfs>
  <cellStyles count="3">
    <cellStyle name="Incorrecto" xfId="1" builtinId="27"/>
    <cellStyle name="Normal" xfId="0" builtinId="0"/>
    <cellStyle name="Normal 2" xfId="2" xr:uid="{D046AD06-34E2-4DD2-8CE7-8F265EFD20D4}"/>
  </cellStyles>
  <dxfs count="1">
    <dxf>
      <fill>
        <patternFill patternType="lightGray"/>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412750</xdr:colOff>
          <xdr:row>14</xdr:row>
          <xdr:rowOff>107950</xdr:rowOff>
        </xdr:from>
        <xdr:to>
          <xdr:col>21</xdr:col>
          <xdr:colOff>412750</xdr:colOff>
          <xdr:row>15</xdr:row>
          <xdr:rowOff>184150</xdr:rowOff>
        </xdr:to>
        <xdr:sp macro="" textlink="">
          <xdr:nvSpPr>
            <xdr:cNvPr id="3073" name="Button 1" descr="Assess Your Performance"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CL" sz="1100" b="0" i="0" u="none" strike="noStrike" baseline="0">
                  <a:solidFill>
                    <a:srgbClr val="000000"/>
                  </a:solidFill>
                  <a:latin typeface="Calibri"/>
                  <a:cs typeface="Calibri"/>
                </a:rPr>
                <a:t>Clear Data</a:t>
              </a:r>
            </a:p>
          </xdr:txBody>
        </xdr:sp>
        <xdr:clientData fPrintsWithSheet="0"/>
      </xdr:twoCellAnchor>
    </mc:Choice>
    <mc:Fallback/>
  </mc:AlternateContent>
  <xdr:twoCellAnchor editAs="oneCell">
    <xdr:from>
      <xdr:col>1</xdr:col>
      <xdr:colOff>178371</xdr:colOff>
      <xdr:row>0</xdr:row>
      <xdr:rowOff>59267</xdr:rowOff>
    </xdr:from>
    <xdr:to>
      <xdr:col>2</xdr:col>
      <xdr:colOff>904875</xdr:colOff>
      <xdr:row>2</xdr:row>
      <xdr:rowOff>2639</xdr:rowOff>
    </xdr:to>
    <xdr:pic>
      <xdr:nvPicPr>
        <xdr:cNvPr id="2" name="Picture 2" descr="Nestle – Logos Downloa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8196" y="59267"/>
          <a:ext cx="1488504" cy="419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4178300</xdr:colOff>
      <xdr:row>0</xdr:row>
      <xdr:rowOff>82550</xdr:rowOff>
    </xdr:from>
    <xdr:to>
      <xdr:col>5</xdr:col>
      <xdr:colOff>643954</xdr:colOff>
      <xdr:row>0</xdr:row>
      <xdr:rowOff>508522</xdr:rowOff>
    </xdr:to>
    <xdr:pic>
      <xdr:nvPicPr>
        <xdr:cNvPr id="2" name="Picture 2" descr="Nestle – Logos Download">
          <a:extLst>
            <a:ext uri="{FF2B5EF4-FFF2-40B4-BE49-F238E27FC236}">
              <a16:creationId xmlns:a16="http://schemas.microsoft.com/office/drawing/2014/main" id="{42194A6A-BDE4-4ABD-8F17-78BCE10CC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4750" y="82550"/>
          <a:ext cx="1488504" cy="425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lruizja\Desktop\Estrategia\CFT\FAT%20Assesments\Nestle_RegenAG_FAT%20DAIRY%20V3.5-%20Protected-Eng.xlsm" TargetMode="External"/><Relationship Id="rId1" Type="http://schemas.openxmlformats.org/officeDocument/2006/relationships/externalLinkPath" Target="/Users/clruizja/Desktop/Estrategia/CFT/FAT%20Assesments/Nestle_RegenAG_FAT%20DAIRY%20V3.5-%20Protected-E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FarmInfo"/>
      <sheetName val="Questionnaire"/>
      <sheetName val="FarmFacts"/>
      <sheetName val="Definitions"/>
      <sheetName val="Enums"/>
      <sheetName val="Summary"/>
      <sheetName val="Archetypes"/>
    </sheetNames>
    <definedNames>
      <definedName name="Clear_Final.Clear_Final"/>
    </defined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E03D-96D8-4D49-B9C2-3038FB336FF8}">
  <dimension ref="A1:H45"/>
  <sheetViews>
    <sheetView workbookViewId="0">
      <selection activeCell="C7" sqref="C7"/>
    </sheetView>
  </sheetViews>
  <sheetFormatPr baseColWidth="10" defaultRowHeight="14.5" x14ac:dyDescent="0.35"/>
  <cols>
    <col min="1" max="1" width="89.08984375" bestFit="1" customWidth="1"/>
    <col min="3" max="3" width="24.1796875" customWidth="1"/>
    <col min="8" max="8" width="12.1796875" customWidth="1"/>
  </cols>
  <sheetData>
    <row r="1" spans="1:6" ht="23.5" x14ac:dyDescent="0.55000000000000004">
      <c r="A1" s="28" t="s">
        <v>198</v>
      </c>
    </row>
    <row r="4" spans="1:6" x14ac:dyDescent="0.35">
      <c r="A4" s="26" t="s">
        <v>202</v>
      </c>
    </row>
    <row r="5" spans="1:6" x14ac:dyDescent="0.35">
      <c r="A5" s="53" t="s">
        <v>201</v>
      </c>
    </row>
    <row r="6" spans="1:6" x14ac:dyDescent="0.35">
      <c r="A6" s="26"/>
    </row>
    <row r="7" spans="1:6" x14ac:dyDescent="0.35">
      <c r="A7" s="26"/>
    </row>
    <row r="8" spans="1:6" x14ac:dyDescent="0.35">
      <c r="A8" s="1" t="s">
        <v>203</v>
      </c>
      <c r="B8" s="29"/>
      <c r="C8" s="33"/>
    </row>
    <row r="9" spans="1:6" x14ac:dyDescent="0.35">
      <c r="A9" s="1" t="s">
        <v>204</v>
      </c>
      <c r="B9" s="52">
        <f>SUM(B10:B12)</f>
        <v>0</v>
      </c>
      <c r="D9" s="31"/>
    </row>
    <row r="10" spans="1:6" x14ac:dyDescent="0.35">
      <c r="A10" s="1" t="s">
        <v>205</v>
      </c>
      <c r="B10" s="29"/>
    </row>
    <row r="11" spans="1:6" x14ac:dyDescent="0.35">
      <c r="A11" s="1" t="s">
        <v>206</v>
      </c>
      <c r="B11" s="29"/>
      <c r="D11" s="31"/>
    </row>
    <row r="12" spans="1:6" x14ac:dyDescent="0.35">
      <c r="A12" s="1" t="s">
        <v>207</v>
      </c>
      <c r="B12" s="29"/>
    </row>
    <row r="13" spans="1:6" x14ac:dyDescent="0.35">
      <c r="A13" s="1" t="s">
        <v>208</v>
      </c>
      <c r="B13" s="29"/>
    </row>
    <row r="14" spans="1:6" x14ac:dyDescent="0.35">
      <c r="A14" s="1" t="s">
        <v>209</v>
      </c>
      <c r="B14" s="29"/>
    </row>
    <row r="16" spans="1:6" ht="15.5" customHeight="1" x14ac:dyDescent="0.35">
      <c r="A16" s="34" t="s">
        <v>210</v>
      </c>
      <c r="B16" s="35" t="s">
        <v>211</v>
      </c>
      <c r="C16" s="29"/>
      <c r="E16" s="35" t="s">
        <v>212</v>
      </c>
      <c r="F16" s="29"/>
    </row>
    <row r="18" spans="1:8" x14ac:dyDescent="0.35">
      <c r="A18" s="36" t="s">
        <v>213</v>
      </c>
      <c r="B18" s="29"/>
      <c r="C18" s="29"/>
    </row>
    <row r="19" spans="1:8" x14ac:dyDescent="0.35">
      <c r="A19" s="37" t="s">
        <v>214</v>
      </c>
      <c r="B19" s="30"/>
      <c r="D19" s="31"/>
    </row>
    <row r="20" spans="1:8" x14ac:dyDescent="0.35">
      <c r="A20" s="38"/>
      <c r="B20" s="38"/>
      <c r="D20" s="31"/>
    </row>
    <row r="21" spans="1:8" x14ac:dyDescent="0.35">
      <c r="A21" s="39" t="s">
        <v>199</v>
      </c>
      <c r="B21" s="30"/>
      <c r="C21" s="40" t="s">
        <v>218</v>
      </c>
    </row>
    <row r="22" spans="1:8" x14ac:dyDescent="0.35">
      <c r="A22" s="1" t="s">
        <v>219</v>
      </c>
      <c r="B22" s="29"/>
    </row>
    <row r="24" spans="1:8" x14ac:dyDescent="0.35">
      <c r="A24" s="1" t="s">
        <v>220</v>
      </c>
      <c r="B24" s="29"/>
      <c r="C24" s="32"/>
    </row>
    <row r="25" spans="1:8" x14ac:dyDescent="0.35">
      <c r="A25" s="1" t="s">
        <v>221</v>
      </c>
      <c r="B25" s="62"/>
      <c r="C25" s="63"/>
      <c r="D25" s="31" t="s">
        <v>222</v>
      </c>
    </row>
    <row r="26" spans="1:8" x14ac:dyDescent="0.35">
      <c r="A26" s="26"/>
      <c r="E26" s="31"/>
    </row>
    <row r="27" spans="1:8" x14ac:dyDescent="0.35">
      <c r="A27" s="26" t="s">
        <v>236</v>
      </c>
      <c r="C27" s="31"/>
    </row>
    <row r="29" spans="1:8" ht="87" x14ac:dyDescent="0.35">
      <c r="A29" s="35" t="s">
        <v>223</v>
      </c>
      <c r="B29" s="41" t="s">
        <v>200</v>
      </c>
      <c r="C29" s="41" t="s">
        <v>224</v>
      </c>
      <c r="D29" s="41" t="s">
        <v>225</v>
      </c>
      <c r="E29" s="41" t="s">
        <v>229</v>
      </c>
      <c r="F29" s="41" t="s">
        <v>227</v>
      </c>
      <c r="G29" s="41" t="s">
        <v>228</v>
      </c>
      <c r="H29" s="41" t="s">
        <v>226</v>
      </c>
    </row>
    <row r="30" spans="1:8" x14ac:dyDescent="0.35">
      <c r="A30" s="29"/>
      <c r="B30" s="29"/>
      <c r="C30" s="29"/>
      <c r="D30" s="29"/>
      <c r="E30" s="29"/>
      <c r="F30" s="29"/>
      <c r="G30" s="29"/>
      <c r="H30" s="29"/>
    </row>
    <row r="31" spans="1:8" x14ac:dyDescent="0.35">
      <c r="A31" s="29"/>
      <c r="B31" s="29"/>
      <c r="C31" s="29"/>
      <c r="D31" s="29"/>
      <c r="E31" s="29"/>
      <c r="F31" s="29"/>
      <c r="G31" s="29"/>
      <c r="H31" s="29"/>
    </row>
    <row r="32" spans="1:8" x14ac:dyDescent="0.35">
      <c r="A32" s="29"/>
      <c r="B32" s="29"/>
      <c r="C32" s="29"/>
      <c r="D32" s="29"/>
      <c r="E32" s="29"/>
      <c r="F32" s="29"/>
      <c r="G32" s="29"/>
      <c r="H32" s="29"/>
    </row>
    <row r="33" spans="1:8" x14ac:dyDescent="0.35">
      <c r="A33" s="29"/>
      <c r="B33" s="29"/>
      <c r="C33" s="29"/>
      <c r="D33" s="29"/>
      <c r="E33" s="29"/>
      <c r="F33" s="29"/>
      <c r="G33" s="29"/>
      <c r="H33" s="29"/>
    </row>
    <row r="34" spans="1:8" x14ac:dyDescent="0.35">
      <c r="A34" s="29"/>
      <c r="B34" s="29"/>
      <c r="C34" s="29"/>
      <c r="D34" s="29"/>
      <c r="E34" s="29"/>
      <c r="F34" s="29"/>
      <c r="G34" s="29"/>
      <c r="H34" s="29"/>
    </row>
    <row r="35" spans="1:8" x14ac:dyDescent="0.35">
      <c r="A35" s="29"/>
      <c r="B35" s="29"/>
      <c r="C35" s="29"/>
      <c r="D35" s="29"/>
      <c r="E35" s="29"/>
      <c r="F35" s="29"/>
      <c r="G35" s="29"/>
      <c r="H35" s="29"/>
    </row>
    <row r="36" spans="1:8" x14ac:dyDescent="0.35">
      <c r="A36" s="1"/>
      <c r="B36" s="1">
        <f>SUM(B30:B35)</f>
        <v>0</v>
      </c>
      <c r="C36" s="1">
        <f t="shared" ref="C36" si="0">SUM(C30:C35)</f>
        <v>0</v>
      </c>
      <c r="D36" s="1" t="e">
        <f t="shared" ref="D36" si="1">AVERAGE(D30:D35)</f>
        <v>#DIV/0!</v>
      </c>
      <c r="E36" s="1" t="e">
        <f>SUMPRODUCT(E30:E35,$D$30:$D$35)/SUM($D$30:$D$35)</f>
        <v>#DIV/0!</v>
      </c>
      <c r="F36" s="1" t="e">
        <f t="shared" ref="F36:G36" si="2">SUMPRODUCT(F30:F35,$D$30:$D$35)/SUM($D$30:$D$35)</f>
        <v>#DIV/0!</v>
      </c>
      <c r="G36" s="1" t="e">
        <f t="shared" si="2"/>
        <v>#DIV/0!</v>
      </c>
      <c r="H36" s="1" t="e">
        <f>SUMPRODUCT(H30:H35,$D$30:$D$35)/SUM($D$30:$D$35)</f>
        <v>#DIV/0!</v>
      </c>
    </row>
    <row r="37" spans="1:8" x14ac:dyDescent="0.35">
      <c r="A37" s="42"/>
    </row>
    <row r="38" spans="1:8" x14ac:dyDescent="0.35">
      <c r="A38" s="43" t="s">
        <v>230</v>
      </c>
      <c r="B38" s="44">
        <f>I36</f>
        <v>0</v>
      </c>
    </row>
    <row r="39" spans="1:8" x14ac:dyDescent="0.35">
      <c r="A39" s="45" t="s">
        <v>231</v>
      </c>
      <c r="B39" s="46">
        <f>J36</f>
        <v>0</v>
      </c>
    </row>
    <row r="40" spans="1:8" x14ac:dyDescent="0.35">
      <c r="A40" s="47" t="s">
        <v>233</v>
      </c>
      <c r="B40" s="44">
        <f>I38</f>
        <v>0</v>
      </c>
    </row>
    <row r="41" spans="1:8" x14ac:dyDescent="0.35">
      <c r="A41" s="47" t="s">
        <v>232</v>
      </c>
      <c r="B41" s="46">
        <f>J38</f>
        <v>0</v>
      </c>
      <c r="E41" s="48"/>
    </row>
    <row r="42" spans="1:8" x14ac:dyDescent="0.35">
      <c r="A42" s="49" t="s">
        <v>234</v>
      </c>
      <c r="B42" s="50">
        <f>K36</f>
        <v>0</v>
      </c>
      <c r="C42" s="51"/>
    </row>
    <row r="43" spans="1:8" x14ac:dyDescent="0.35">
      <c r="A43" s="42"/>
    </row>
    <row r="45" spans="1:8" x14ac:dyDescent="0.35">
      <c r="A45" s="1" t="s">
        <v>235</v>
      </c>
      <c r="B45" s="29"/>
      <c r="F45" s="42"/>
      <c r="G45" s="42"/>
      <c r="H45" s="42"/>
    </row>
  </sheetData>
  <sheetProtection algorithmName="SHA-512" hashValue="0mF10Wzry6rreIEVhIGoBNpPA2m61/AkCCLVlAxAk2D7eGiMtmUnVCCbXSC2cQteYS0cJoCxNQt8m8anrtLOUA==" saltValue="kMsG6hu1QlWIfYL5J7KhiA==" spinCount="100000" sheet="1" objects="1" scenarios="1" selectLockedCells="1" selectUnlockedCells="1"/>
  <mergeCells count="1">
    <mergeCell ref="B25:C25"/>
  </mergeCells>
  <conditionalFormatting sqref="B19 B21">
    <cfRule type="containsBlanks" dxfId="0" priority="3">
      <formula>LEN(TRIM(B19))=0</formula>
    </cfRule>
  </conditionalFormatting>
  <dataValidations disablePrompts="1" count="2">
    <dataValidation type="decimal" allowBlank="1" showInputMessage="1" showErrorMessage="1" error="This data should be between -90 and +90, with up to 5 digits after the &quot;,&quot;" prompt="Please enter a value between -90 and +90, and up to 5 digits after the &quot;,&quot;" sqref="F16" xr:uid="{73468F9A-F068-4651-A9C2-864B24A3FD38}">
      <formula1>-90</formula1>
      <formula2>90</formula2>
    </dataValidation>
    <dataValidation type="decimal" allowBlank="1" showInputMessage="1" showErrorMessage="1" error="This data should be between -180 and +180, with up to 5 digits after the &quot;,&quot;" prompt="Please enter a value between -180 and +180, and up to 5 digits after the &quot;,&quot;" sqref="C16" xr:uid="{DAE3DBB9-018D-4AF3-8EF4-3524B568DE3D}">
      <formula1>-180</formula1>
      <formula2>180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1]!Clear_Final.Clear_Final" altText="Assess Your Performance">
                <anchor moveWithCells="1" sizeWithCells="1">
                  <from>
                    <xdr:col>20</xdr:col>
                    <xdr:colOff>412750</xdr:colOff>
                    <xdr:row>14</xdr:row>
                    <xdr:rowOff>107950</xdr:rowOff>
                  </from>
                  <to>
                    <xdr:col>21</xdr:col>
                    <xdr:colOff>412750</xdr:colOff>
                    <xdr:row>15</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1009B9B-0CD4-4A6C-B1C7-C9F5112E7241}">
          <x14:formula1>
            <xm:f>Hoja2!$C$48:$C$50</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DCF6-730F-456A-B362-CC20FFDA202E}">
  <dimension ref="A1:J45"/>
  <sheetViews>
    <sheetView workbookViewId="0">
      <selection activeCell="F4" sqref="F4"/>
    </sheetView>
  </sheetViews>
  <sheetFormatPr baseColWidth="10" defaultRowHeight="14.5" x14ac:dyDescent="0.35"/>
  <cols>
    <col min="1" max="1" width="10.90625" style="54"/>
    <col min="2" max="2" width="13.453125" style="3" bestFit="1" customWidth="1"/>
    <col min="3" max="3" width="30.81640625" style="4" bestFit="1" customWidth="1"/>
    <col min="4" max="4" width="10.90625" style="2"/>
    <col min="5" max="5" width="71.90625" style="2" customWidth="1"/>
    <col min="6" max="6" width="10.90625" style="2"/>
    <col min="7" max="8" width="10.90625" style="54"/>
  </cols>
  <sheetData>
    <row r="1" spans="2:10" ht="51" customHeight="1" thickBot="1" x14ac:dyDescent="0.4">
      <c r="B1" s="55"/>
      <c r="C1" s="56"/>
      <c r="D1" s="57"/>
      <c r="E1" s="57"/>
      <c r="F1" s="57"/>
      <c r="I1" s="54"/>
      <c r="J1" s="54"/>
    </row>
    <row r="2" spans="2:10" x14ac:dyDescent="0.35">
      <c r="B2" s="21" t="s">
        <v>0</v>
      </c>
      <c r="C2" s="22" t="s">
        <v>1</v>
      </c>
      <c r="D2" s="23" t="s">
        <v>2</v>
      </c>
      <c r="E2" s="24"/>
      <c r="F2" s="25"/>
    </row>
    <row r="3" spans="2:10" ht="36" x14ac:dyDescent="0.35">
      <c r="B3" s="70" t="s">
        <v>3</v>
      </c>
      <c r="C3" s="7" t="s">
        <v>8</v>
      </c>
      <c r="D3" s="8" t="s">
        <v>84</v>
      </c>
      <c r="E3" s="5" t="s">
        <v>44</v>
      </c>
      <c r="F3" s="60" t="s">
        <v>60</v>
      </c>
    </row>
    <row r="4" spans="2:10" ht="36" x14ac:dyDescent="0.35">
      <c r="B4" s="70"/>
      <c r="C4" s="7" t="s">
        <v>9</v>
      </c>
      <c r="D4" s="8" t="s">
        <v>85</v>
      </c>
      <c r="E4" s="5" t="s">
        <v>45</v>
      </c>
      <c r="F4" s="60" t="s">
        <v>60</v>
      </c>
    </row>
    <row r="5" spans="2:10" ht="24" x14ac:dyDescent="0.35">
      <c r="B5" s="70"/>
      <c r="C5" s="7" t="s">
        <v>10</v>
      </c>
      <c r="D5" s="8" t="s">
        <v>86</v>
      </c>
      <c r="E5" s="5" t="s">
        <v>51</v>
      </c>
      <c r="F5" s="60" t="s">
        <v>60</v>
      </c>
      <c r="H5" s="58"/>
    </row>
    <row r="6" spans="2:10" ht="36" x14ac:dyDescent="0.35">
      <c r="B6" s="70"/>
      <c r="C6" s="7" t="s">
        <v>11</v>
      </c>
      <c r="D6" s="8" t="s">
        <v>87</v>
      </c>
      <c r="E6" s="5" t="s">
        <v>52</v>
      </c>
      <c r="F6" s="60" t="s">
        <v>60</v>
      </c>
    </row>
    <row r="7" spans="2:10" ht="24" x14ac:dyDescent="0.35">
      <c r="B7" s="70"/>
      <c r="C7" s="67" t="s">
        <v>13</v>
      </c>
      <c r="D7" s="8" t="s">
        <v>88</v>
      </c>
      <c r="E7" s="5" t="s">
        <v>53</v>
      </c>
      <c r="F7" s="60" t="s">
        <v>60</v>
      </c>
    </row>
    <row r="8" spans="2:10" ht="24" x14ac:dyDescent="0.35">
      <c r="B8" s="70"/>
      <c r="C8" s="67"/>
      <c r="D8" s="8" t="s">
        <v>89</v>
      </c>
      <c r="E8" s="5" t="s">
        <v>54</v>
      </c>
      <c r="F8" s="60" t="s">
        <v>60</v>
      </c>
    </row>
    <row r="9" spans="2:10" ht="24" x14ac:dyDescent="0.35">
      <c r="B9" s="70"/>
      <c r="C9" s="7" t="s">
        <v>12</v>
      </c>
      <c r="D9" s="8" t="s">
        <v>90</v>
      </c>
      <c r="E9" s="5" t="s">
        <v>55</v>
      </c>
      <c r="F9" s="60" t="s">
        <v>60</v>
      </c>
    </row>
    <row r="10" spans="2:10" ht="36" x14ac:dyDescent="0.35">
      <c r="B10" s="70"/>
      <c r="C10" s="7" t="s">
        <v>15</v>
      </c>
      <c r="D10" s="8" t="s">
        <v>91</v>
      </c>
      <c r="E10" s="5" t="s">
        <v>56</v>
      </c>
      <c r="F10" s="60" t="s">
        <v>60</v>
      </c>
    </row>
    <row r="11" spans="2:10" x14ac:dyDescent="0.35">
      <c r="B11" s="70"/>
      <c r="C11" s="7" t="s">
        <v>14</v>
      </c>
      <c r="D11" s="8" t="s">
        <v>92</v>
      </c>
      <c r="E11" s="5" t="s">
        <v>57</v>
      </c>
      <c r="F11" s="61" t="s">
        <v>141</v>
      </c>
    </row>
    <row r="12" spans="2:10" x14ac:dyDescent="0.35">
      <c r="B12" s="70"/>
      <c r="C12" s="7" t="s">
        <v>16</v>
      </c>
      <c r="D12" s="9" t="s">
        <v>93</v>
      </c>
      <c r="E12" s="5" t="s">
        <v>58</v>
      </c>
      <c r="F12" s="61" t="s">
        <v>141</v>
      </c>
    </row>
    <row r="13" spans="2:10" x14ac:dyDescent="0.35">
      <c r="B13" s="70"/>
      <c r="C13" s="7" t="s">
        <v>17</v>
      </c>
      <c r="D13" s="8" t="s">
        <v>94</v>
      </c>
      <c r="E13" s="5" t="s">
        <v>59</v>
      </c>
      <c r="F13" s="60" t="s">
        <v>60</v>
      </c>
    </row>
    <row r="14" spans="2:10" ht="24" x14ac:dyDescent="0.35">
      <c r="B14" s="70"/>
      <c r="C14" s="7" t="s">
        <v>18</v>
      </c>
      <c r="D14" s="9" t="s">
        <v>95</v>
      </c>
      <c r="E14" s="5" t="s">
        <v>61</v>
      </c>
      <c r="F14" s="60" t="s">
        <v>60</v>
      </c>
    </row>
    <row r="15" spans="2:10" x14ac:dyDescent="0.35">
      <c r="B15" s="70"/>
      <c r="C15" s="7" t="s">
        <v>19</v>
      </c>
      <c r="D15" s="8" t="s">
        <v>96</v>
      </c>
      <c r="E15" s="5" t="s">
        <v>62</v>
      </c>
      <c r="F15" s="61" t="s">
        <v>141</v>
      </c>
    </row>
    <row r="16" spans="2:10" x14ac:dyDescent="0.35">
      <c r="B16" s="70"/>
      <c r="C16" s="7" t="s">
        <v>20</v>
      </c>
      <c r="D16" s="8" t="s">
        <v>97</v>
      </c>
      <c r="E16" s="5" t="s">
        <v>63</v>
      </c>
      <c r="F16" s="60" t="s">
        <v>60</v>
      </c>
    </row>
    <row r="17" spans="2:6" ht="48" x14ac:dyDescent="0.35">
      <c r="B17" s="71" t="s">
        <v>7</v>
      </c>
      <c r="C17" s="68" t="s">
        <v>21</v>
      </c>
      <c r="D17" s="11" t="s">
        <v>98</v>
      </c>
      <c r="E17" s="5" t="s">
        <v>64</v>
      </c>
      <c r="F17" s="60" t="s">
        <v>60</v>
      </c>
    </row>
    <row r="18" spans="2:6" x14ac:dyDescent="0.35">
      <c r="B18" s="72"/>
      <c r="C18" s="68"/>
      <c r="D18" s="11" t="s">
        <v>99</v>
      </c>
      <c r="E18" s="5" t="s">
        <v>65</v>
      </c>
      <c r="F18" s="60" t="s">
        <v>60</v>
      </c>
    </row>
    <row r="19" spans="2:6" ht="24" x14ac:dyDescent="0.35">
      <c r="B19" s="72"/>
      <c r="C19" s="10" t="s">
        <v>22</v>
      </c>
      <c r="D19" s="11" t="s">
        <v>100</v>
      </c>
      <c r="E19" s="5" t="s">
        <v>66</v>
      </c>
      <c r="F19" s="60" t="s">
        <v>60</v>
      </c>
    </row>
    <row r="20" spans="2:6" ht="48" x14ac:dyDescent="0.35">
      <c r="B20" s="72"/>
      <c r="C20" s="10" t="s">
        <v>23</v>
      </c>
      <c r="D20" s="11" t="s">
        <v>101</v>
      </c>
      <c r="E20" s="5" t="s">
        <v>67</v>
      </c>
      <c r="F20" s="60" t="s">
        <v>60</v>
      </c>
    </row>
    <row r="21" spans="2:6" ht="36" x14ac:dyDescent="0.35">
      <c r="B21" s="72"/>
      <c r="C21" s="10" t="s">
        <v>24</v>
      </c>
      <c r="D21" s="11" t="s">
        <v>102</v>
      </c>
      <c r="E21" s="5" t="s">
        <v>68</v>
      </c>
      <c r="F21" s="60" t="s">
        <v>60</v>
      </c>
    </row>
    <row r="22" spans="2:6" x14ac:dyDescent="0.35">
      <c r="B22" s="72"/>
      <c r="C22" s="10" t="s">
        <v>25</v>
      </c>
      <c r="D22" s="11" t="s">
        <v>103</v>
      </c>
      <c r="E22" s="5" t="s">
        <v>69</v>
      </c>
      <c r="F22" s="60" t="s">
        <v>60</v>
      </c>
    </row>
    <row r="23" spans="2:6" x14ac:dyDescent="0.35">
      <c r="B23" s="73" t="s">
        <v>4</v>
      </c>
      <c r="C23" s="69" t="s">
        <v>26</v>
      </c>
      <c r="D23" s="13" t="s">
        <v>104</v>
      </c>
      <c r="E23" s="5" t="s">
        <v>70</v>
      </c>
      <c r="F23" s="60" t="s">
        <v>60</v>
      </c>
    </row>
    <row r="24" spans="2:6" x14ac:dyDescent="0.35">
      <c r="B24" s="73"/>
      <c r="C24" s="69"/>
      <c r="D24" s="13" t="s">
        <v>105</v>
      </c>
      <c r="E24" s="5" t="s">
        <v>71</v>
      </c>
      <c r="F24" s="60" t="s">
        <v>60</v>
      </c>
    </row>
    <row r="25" spans="2:6" x14ac:dyDescent="0.35">
      <c r="B25" s="73"/>
      <c r="C25" s="12" t="s">
        <v>27</v>
      </c>
      <c r="D25" s="13" t="s">
        <v>106</v>
      </c>
      <c r="E25" s="5" t="s">
        <v>72</v>
      </c>
      <c r="F25" s="60" t="s">
        <v>60</v>
      </c>
    </row>
    <row r="26" spans="2:6" ht="24" x14ac:dyDescent="0.35">
      <c r="B26" s="73"/>
      <c r="C26" s="12" t="s">
        <v>28</v>
      </c>
      <c r="D26" s="13" t="s">
        <v>107</v>
      </c>
      <c r="E26" s="5" t="s">
        <v>73</v>
      </c>
      <c r="F26" s="60" t="s">
        <v>60</v>
      </c>
    </row>
    <row r="27" spans="2:6" ht="24" x14ac:dyDescent="0.35">
      <c r="B27" s="73"/>
      <c r="C27" s="12" t="s">
        <v>29</v>
      </c>
      <c r="D27" s="13" t="s">
        <v>108</v>
      </c>
      <c r="E27" s="5" t="s">
        <v>74</v>
      </c>
      <c r="F27" s="60" t="s">
        <v>60</v>
      </c>
    </row>
    <row r="28" spans="2:6" ht="24" x14ac:dyDescent="0.35">
      <c r="B28" s="73"/>
      <c r="C28" s="12" t="s">
        <v>30</v>
      </c>
      <c r="D28" s="13" t="s">
        <v>109</v>
      </c>
      <c r="E28" s="5" t="s">
        <v>75</v>
      </c>
      <c r="F28" s="60" t="s">
        <v>60</v>
      </c>
    </row>
    <row r="29" spans="2:6" ht="24" x14ac:dyDescent="0.35">
      <c r="B29" s="64" t="s">
        <v>5</v>
      </c>
      <c r="C29" s="14" t="s">
        <v>31</v>
      </c>
      <c r="D29" s="15" t="s">
        <v>110</v>
      </c>
      <c r="E29" s="5" t="s">
        <v>76</v>
      </c>
      <c r="F29" s="60" t="s">
        <v>60</v>
      </c>
    </row>
    <row r="30" spans="2:6" ht="24" x14ac:dyDescent="0.35">
      <c r="B30" s="64"/>
      <c r="C30" s="14" t="s">
        <v>32</v>
      </c>
      <c r="D30" s="15" t="s">
        <v>111</v>
      </c>
      <c r="E30" s="5" t="s">
        <v>77</v>
      </c>
      <c r="F30" s="60" t="s">
        <v>60</v>
      </c>
    </row>
    <row r="31" spans="2:6" ht="24" x14ac:dyDescent="0.35">
      <c r="B31" s="64"/>
      <c r="C31" s="14" t="s">
        <v>33</v>
      </c>
      <c r="D31" s="15" t="s">
        <v>112</v>
      </c>
      <c r="E31" s="5" t="s">
        <v>78</v>
      </c>
      <c r="F31" s="60" t="s">
        <v>60</v>
      </c>
    </row>
    <row r="32" spans="2:6" ht="24" x14ac:dyDescent="0.35">
      <c r="B32" s="64"/>
      <c r="C32" s="14" t="s">
        <v>34</v>
      </c>
      <c r="D32" s="15" t="s">
        <v>113</v>
      </c>
      <c r="E32" s="5" t="s">
        <v>79</v>
      </c>
      <c r="F32" s="60" t="s">
        <v>60</v>
      </c>
    </row>
    <row r="33" spans="2:6" ht="24" x14ac:dyDescent="0.35">
      <c r="B33" s="64"/>
      <c r="C33" s="14" t="s">
        <v>35</v>
      </c>
      <c r="D33" s="15" t="s">
        <v>114</v>
      </c>
      <c r="E33" s="5" t="s">
        <v>80</v>
      </c>
      <c r="F33" s="60" t="s">
        <v>60</v>
      </c>
    </row>
    <row r="34" spans="2:6" x14ac:dyDescent="0.35">
      <c r="B34" s="64"/>
      <c r="C34" s="14" t="s">
        <v>36</v>
      </c>
      <c r="D34" s="15" t="s">
        <v>115</v>
      </c>
      <c r="E34" s="5" t="s">
        <v>81</v>
      </c>
      <c r="F34" s="60" t="s">
        <v>60</v>
      </c>
    </row>
    <row r="35" spans="2:6" ht="24" x14ac:dyDescent="0.35">
      <c r="B35" s="64"/>
      <c r="C35" s="14" t="s">
        <v>37</v>
      </c>
      <c r="D35" s="15" t="s">
        <v>116</v>
      </c>
      <c r="E35" s="5" t="s">
        <v>82</v>
      </c>
      <c r="F35" s="60" t="s">
        <v>60</v>
      </c>
    </row>
    <row r="36" spans="2:6" x14ac:dyDescent="0.35">
      <c r="B36" s="64"/>
      <c r="C36" s="14" t="s">
        <v>38</v>
      </c>
      <c r="D36" s="15" t="s">
        <v>117</v>
      </c>
      <c r="E36" s="5" t="s">
        <v>83</v>
      </c>
      <c r="F36" s="60" t="s">
        <v>60</v>
      </c>
    </row>
    <row r="37" spans="2:6" x14ac:dyDescent="0.35">
      <c r="B37" s="64"/>
      <c r="C37" s="14" t="s">
        <v>39</v>
      </c>
      <c r="D37" s="15" t="s">
        <v>118</v>
      </c>
      <c r="E37" s="5" t="s">
        <v>50</v>
      </c>
      <c r="F37" s="60" t="s">
        <v>60</v>
      </c>
    </row>
    <row r="38" spans="2:6" x14ac:dyDescent="0.35">
      <c r="B38" s="64"/>
      <c r="C38" s="14" t="s">
        <v>40</v>
      </c>
      <c r="D38" s="16" t="s">
        <v>188</v>
      </c>
      <c r="E38" s="5" t="s">
        <v>49</v>
      </c>
      <c r="F38" s="60" t="s">
        <v>60</v>
      </c>
    </row>
    <row r="39" spans="2:6" ht="24" x14ac:dyDescent="0.35">
      <c r="B39" s="65" t="s">
        <v>6</v>
      </c>
      <c r="C39" s="17" t="s">
        <v>41</v>
      </c>
      <c r="D39" s="18" t="s">
        <v>119</v>
      </c>
      <c r="E39" s="5" t="s">
        <v>48</v>
      </c>
      <c r="F39" s="60" t="s">
        <v>60</v>
      </c>
    </row>
    <row r="40" spans="2:6" ht="24" x14ac:dyDescent="0.35">
      <c r="B40" s="65"/>
      <c r="C40" s="17" t="s">
        <v>42</v>
      </c>
      <c r="D40" s="18" t="s">
        <v>120</v>
      </c>
      <c r="E40" s="5" t="s">
        <v>47</v>
      </c>
      <c r="F40" s="60" t="s">
        <v>60</v>
      </c>
    </row>
    <row r="41" spans="2:6" ht="48.5" thickBot="1" x14ac:dyDescent="0.4">
      <c r="B41" s="66"/>
      <c r="C41" s="19" t="s">
        <v>43</v>
      </c>
      <c r="D41" s="20" t="s">
        <v>121</v>
      </c>
      <c r="E41" s="6" t="s">
        <v>46</v>
      </c>
      <c r="F41" s="60" t="s">
        <v>60</v>
      </c>
    </row>
    <row r="45" spans="2:6" x14ac:dyDescent="0.35">
      <c r="E45" s="5"/>
    </row>
  </sheetData>
  <sheetProtection algorithmName="SHA-512" hashValue="relACHUaC03zHV+0WxZKhryz1joiV27bdVJ/0A0shcqpqx9c1xbEc30mZFKevXZrAe7EN+f9uNPQpY8pDBOFJw==" saltValue="/H2gcju4OYzv6AaATeTlMA==" spinCount="100000" sheet="1" objects="1" scenarios="1" selectLockedCells="1"/>
  <protectedRanges>
    <protectedRange algorithmName="SHA-512" hashValue="VJH7n/ztoKn2vCL/iXlwa2Grl3hDNu3tMeECvuR8VW94rMbT91ODfBCremIsSLiHy2L7UN349C9WedV7L9Ro1A==" saltValue="XyOo5P0bHsBqXitEq4mSXA==" spinCount="100000" sqref="F3:F41" name="Rango1"/>
  </protectedRanges>
  <mergeCells count="8">
    <mergeCell ref="B29:B38"/>
    <mergeCell ref="B39:B41"/>
    <mergeCell ref="C7:C8"/>
    <mergeCell ref="C17:C18"/>
    <mergeCell ref="C23:C24"/>
    <mergeCell ref="B3:B16"/>
    <mergeCell ref="B17:B22"/>
    <mergeCell ref="B23:B28"/>
  </mergeCells>
  <pageMargins left="0.7" right="0.7" top="0.75" bottom="0.75" header="0.3" footer="0.3"/>
  <drawing r:id="rId1"/>
  <extLst>
    <ext xmlns:x14="http://schemas.microsoft.com/office/spreadsheetml/2009/9/main" uri="{CCE6A557-97BC-4b89-ADB6-D9C93CAAB3DF}">
      <x14:dataValidations xmlns:xm="http://schemas.microsoft.com/office/excel/2006/main" count="24">
        <x14:dataValidation type="list" allowBlank="1" showInputMessage="1" showErrorMessage="1" xr:uid="{9F064470-4B4C-4939-8227-57C853C2F957}">
          <x14:formula1>
            <xm:f>Hoja2!$B$2:$B$10</xm:f>
          </x14:formula1>
          <xm:sqref>F3</xm:sqref>
        </x14:dataValidation>
        <x14:dataValidation type="list" allowBlank="1" showInputMessage="1" showErrorMessage="1" xr:uid="{F3273B9B-6F19-47E0-8CBC-06BB38299236}">
          <x14:formula1>
            <xm:f>Hoja2!$C$2:$C$8</xm:f>
          </x14:formula1>
          <xm:sqref>F4:F5 F9</xm:sqref>
        </x14:dataValidation>
        <x14:dataValidation type="list" allowBlank="1" showInputMessage="1" showErrorMessage="1" xr:uid="{694258C8-D502-4632-A8B2-A65C25F7DC5B}">
          <x14:formula1>
            <xm:f>Hoja2!$D$2:$D$7</xm:f>
          </x14:formula1>
          <xm:sqref>F6</xm:sqref>
        </x14:dataValidation>
        <x14:dataValidation type="list" allowBlank="1" showInputMessage="1" showErrorMessage="1" xr:uid="{FE40044B-1962-4423-A733-87037D848BCF}">
          <x14:formula1>
            <xm:f>Hoja2!$E$2:$E$8</xm:f>
          </x14:formula1>
          <xm:sqref>F7</xm:sqref>
        </x14:dataValidation>
        <x14:dataValidation type="list" allowBlank="1" showInputMessage="1" showErrorMessage="1" xr:uid="{0C9F52B0-F664-481C-86BE-9DBC4BEBB3AA}">
          <x14:formula1>
            <xm:f>Hoja2!$F$2:$F$6</xm:f>
          </x14:formula1>
          <xm:sqref>F8</xm:sqref>
        </x14:dataValidation>
        <x14:dataValidation type="list" allowBlank="1" showInputMessage="1" showErrorMessage="1" xr:uid="{12A65EE0-DF76-4C74-9506-C3D4069B74BD}">
          <x14:formula1>
            <xm:f>Hoja2!$G$2:$G$6</xm:f>
          </x14:formula1>
          <xm:sqref>F10</xm:sqref>
        </x14:dataValidation>
        <x14:dataValidation type="list" allowBlank="1" showInputMessage="1" showErrorMessage="1" xr:uid="{2CF1551A-1DAF-4F11-84A6-35343B40DA38}">
          <x14:formula1>
            <xm:f>Hoja2!$H$2:$H$3</xm:f>
          </x14:formula1>
          <xm:sqref>F13 F16 F22 F24:F26 F39:F40</xm:sqref>
        </x14:dataValidation>
        <x14:dataValidation type="list" allowBlank="1" showInputMessage="1" showErrorMessage="1" xr:uid="{CAD94EED-D45D-4B91-B093-DE1994130BA0}">
          <x14:formula1>
            <xm:f>Hoja2!$I$2:$I$8</xm:f>
          </x14:formula1>
          <xm:sqref>F14</xm:sqref>
        </x14:dataValidation>
        <x14:dataValidation type="list" allowBlank="1" showInputMessage="1" showErrorMessage="1" xr:uid="{6BB411E7-B700-4511-97FF-A93AC05CF961}">
          <x14:formula1>
            <xm:f>Hoja2!$J$3:$J$7</xm:f>
          </x14:formula1>
          <xm:sqref>F17</xm:sqref>
        </x14:dataValidation>
        <x14:dataValidation type="list" allowBlank="1" showInputMessage="1" showErrorMessage="1" xr:uid="{9B5F7A7F-8469-4636-AE48-9FD1F0B41869}">
          <x14:formula1>
            <xm:f>Hoja2!$K$2:$K$7</xm:f>
          </x14:formula1>
          <xm:sqref>F18</xm:sqref>
        </x14:dataValidation>
        <x14:dataValidation type="list" allowBlank="1" showInputMessage="1" showErrorMessage="1" xr:uid="{1E59AF41-F944-40B9-BD22-127D34F97F6F}">
          <x14:formula1>
            <xm:f>Hoja2!$L$2:$L$6</xm:f>
          </x14:formula1>
          <xm:sqref>F19</xm:sqref>
        </x14:dataValidation>
        <x14:dataValidation type="list" allowBlank="1" showInputMessage="1" showErrorMessage="1" xr:uid="{A784AA14-C43F-49EB-B0C8-74961CE1E35B}">
          <x14:formula1>
            <xm:f>Hoja2!$M$2:$M$6</xm:f>
          </x14:formula1>
          <xm:sqref>F20:F21</xm:sqref>
        </x14:dataValidation>
        <x14:dataValidation type="list" allowBlank="1" showInputMessage="1" showErrorMessage="1" xr:uid="{0CDC2CDC-97C4-4C17-83B6-7B9C83B8EEDB}">
          <x14:formula1>
            <xm:f>Hoja2!$C$14:$C$18</xm:f>
          </x14:formula1>
          <xm:sqref>F23</xm:sqref>
        </x14:dataValidation>
        <x14:dataValidation type="list" allowBlank="1" showInputMessage="1" showErrorMessage="1" xr:uid="{278FCDA5-F622-44D3-BDE9-B69CBBB33F6E}">
          <x14:formula1>
            <xm:f>Hoja2!$E$14:$E$19</xm:f>
          </x14:formula1>
          <xm:sqref>F27</xm:sqref>
        </x14:dataValidation>
        <x14:dataValidation type="list" allowBlank="1" showInputMessage="1" showErrorMessage="1" xr:uid="{A49C60B6-D915-40CB-AAF0-71FB2DDA4A1C}">
          <x14:formula1>
            <xm:f>Hoja2!$F$14:$F$19</xm:f>
          </x14:formula1>
          <xm:sqref>F28</xm:sqref>
        </x14:dataValidation>
        <x14:dataValidation type="list" allowBlank="1" showInputMessage="1" showErrorMessage="1" xr:uid="{0E275F67-A790-4AA0-A25C-6D279F825BE4}">
          <x14:formula1>
            <xm:f>Hoja2!$G$14:$G$18</xm:f>
          </x14:formula1>
          <xm:sqref>F29</xm:sqref>
        </x14:dataValidation>
        <x14:dataValidation type="list" allowBlank="1" showInputMessage="1" showErrorMessage="1" xr:uid="{2E697FB9-BF43-40C2-A050-B1832E8FAF46}">
          <x14:formula1>
            <xm:f>Hoja2!$H$14:$H$18</xm:f>
          </x14:formula1>
          <xm:sqref>F30</xm:sqref>
        </x14:dataValidation>
        <x14:dataValidation type="list" allowBlank="1" showInputMessage="1" showErrorMessage="1" xr:uid="{49F1B5A8-13B7-4A7E-BE57-DC0A97949B41}">
          <x14:formula1>
            <xm:f>Hoja2!$I$14:$I$19</xm:f>
          </x14:formula1>
          <xm:sqref>F31:F33</xm:sqref>
        </x14:dataValidation>
        <x14:dataValidation type="list" allowBlank="1" showInputMessage="1" showErrorMessage="1" xr:uid="{C6DFEC55-1239-4E38-BC25-671A50A498B3}">
          <x14:formula1>
            <xm:f>Hoja2!$L$14:$L$18</xm:f>
          </x14:formula1>
          <xm:sqref>F34</xm:sqref>
        </x14:dataValidation>
        <x14:dataValidation type="list" allowBlank="1" showInputMessage="1" showErrorMessage="1" xr:uid="{B11C409C-C90A-4E64-9FBF-3E67C41C5CFC}">
          <x14:formula1>
            <xm:f>Hoja2!$C$22:$C$26</xm:f>
          </x14:formula1>
          <xm:sqref>F35</xm:sqref>
        </x14:dataValidation>
        <x14:dataValidation type="list" allowBlank="1" showInputMessage="1" showErrorMessage="1" xr:uid="{9E0043B3-4318-4B51-9AAB-C64B08BB465E}">
          <x14:formula1>
            <xm:f>Hoja2!$C$28:$C$32</xm:f>
          </x14:formula1>
          <xm:sqref>F36</xm:sqref>
        </x14:dataValidation>
        <x14:dataValidation type="list" allowBlank="1" showInputMessage="1" showErrorMessage="1" xr:uid="{F63E00BA-8F4D-4334-BC1C-685522179EFE}">
          <x14:formula1>
            <xm:f>Hoja2!$C$34:$C$38</xm:f>
          </x14:formula1>
          <xm:sqref>F37</xm:sqref>
        </x14:dataValidation>
        <x14:dataValidation type="list" allowBlank="1" showInputMessage="1" showErrorMessage="1" xr:uid="{E805D5C9-A149-4728-AEA9-E7ADEB9B905E}">
          <x14:formula1>
            <xm:f>Hoja2!$J$33:$J$37</xm:f>
          </x14:formula1>
          <xm:sqref>F38</xm:sqref>
        </x14:dataValidation>
        <x14:dataValidation type="list" allowBlank="1" showInputMessage="1" showErrorMessage="1" xr:uid="{1174CF64-DAA0-4B8C-BC2F-56B7BC934BB5}">
          <x14:formula1>
            <xm:f>Hoja2!$C$41:$C$45</xm:f>
          </x14:formula1>
          <xm:sqref>F41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17AC-AA80-4A3F-8AE7-535B156EDF1B}">
  <dimension ref="B3:D43"/>
  <sheetViews>
    <sheetView tabSelected="1" workbookViewId="0">
      <selection sqref="A1:XFD1048576"/>
    </sheetView>
  </sheetViews>
  <sheetFormatPr baseColWidth="10" defaultRowHeight="14.5" x14ac:dyDescent="0.35"/>
  <cols>
    <col min="1" max="1" width="10.90625" style="54"/>
    <col min="2" max="2" width="77.7265625" style="54" customWidth="1"/>
    <col min="3" max="16384" width="10.90625" style="54"/>
  </cols>
  <sheetData>
    <row r="3" spans="2:4" x14ac:dyDescent="0.35">
      <c r="B3" s="59" t="s">
        <v>238</v>
      </c>
      <c r="C3" s="59"/>
      <c r="D3" s="59"/>
    </row>
    <row r="4" spans="2:4" x14ac:dyDescent="0.35">
      <c r="B4" s="54" t="s">
        <v>240</v>
      </c>
    </row>
    <row r="5" spans="2:4" x14ac:dyDescent="0.35">
      <c r="B5" s="54" t="s">
        <v>246</v>
      </c>
    </row>
    <row r="6" spans="2:4" x14ac:dyDescent="0.35">
      <c r="B6" s="54" t="s">
        <v>247</v>
      </c>
    </row>
    <row r="7" spans="2:4" x14ac:dyDescent="0.35">
      <c r="B7" s="54" t="s">
        <v>239</v>
      </c>
    </row>
    <row r="8" spans="2:4" x14ac:dyDescent="0.35">
      <c r="B8" s="54" t="s">
        <v>248</v>
      </c>
    </row>
    <row r="9" spans="2:4" x14ac:dyDescent="0.35">
      <c r="B9" s="54" t="s">
        <v>249</v>
      </c>
    </row>
    <row r="10" spans="2:4" x14ac:dyDescent="0.35">
      <c r="B10" s="54" t="s">
        <v>250</v>
      </c>
    </row>
    <row r="11" spans="2:4" x14ac:dyDescent="0.35">
      <c r="B11" s="54" t="s">
        <v>251</v>
      </c>
    </row>
    <row r="12" spans="2:4" x14ac:dyDescent="0.35">
      <c r="B12" s="54" t="s">
        <v>252</v>
      </c>
    </row>
    <row r="14" spans="2:4" x14ac:dyDescent="0.35">
      <c r="B14" s="59" t="s">
        <v>241</v>
      </c>
    </row>
    <row r="15" spans="2:4" x14ac:dyDescent="0.35">
      <c r="B15" s="54" t="s">
        <v>242</v>
      </c>
    </row>
    <row r="16" spans="2:4" x14ac:dyDescent="0.35">
      <c r="B16" s="54" t="s">
        <v>253</v>
      </c>
    </row>
    <row r="17" spans="2:2" x14ac:dyDescent="0.35">
      <c r="B17" s="54" t="s">
        <v>254</v>
      </c>
    </row>
    <row r="18" spans="2:2" x14ac:dyDescent="0.35">
      <c r="B18" s="54" t="s">
        <v>255</v>
      </c>
    </row>
    <row r="19" spans="2:2" x14ac:dyDescent="0.35">
      <c r="B19" s="54" t="s">
        <v>244</v>
      </c>
    </row>
    <row r="20" spans="2:2" x14ac:dyDescent="0.35">
      <c r="B20" s="54" t="s">
        <v>256</v>
      </c>
    </row>
    <row r="21" spans="2:2" x14ac:dyDescent="0.35">
      <c r="B21" s="54" t="s">
        <v>257</v>
      </c>
    </row>
    <row r="22" spans="2:2" x14ac:dyDescent="0.35">
      <c r="B22" s="54" t="s">
        <v>258</v>
      </c>
    </row>
    <row r="23" spans="2:2" x14ac:dyDescent="0.35">
      <c r="B23" s="54" t="s">
        <v>259</v>
      </c>
    </row>
    <row r="24" spans="2:2" x14ac:dyDescent="0.35">
      <c r="B24" s="54" t="s">
        <v>260</v>
      </c>
    </row>
    <row r="25" spans="2:2" x14ac:dyDescent="0.35">
      <c r="B25" s="54" t="s">
        <v>261</v>
      </c>
    </row>
    <row r="27" spans="2:2" x14ac:dyDescent="0.35">
      <c r="B27" s="59" t="s">
        <v>245</v>
      </c>
    </row>
    <row r="28" spans="2:2" x14ac:dyDescent="0.35">
      <c r="B28" s="54" t="s">
        <v>243</v>
      </c>
    </row>
    <row r="29" spans="2:2" x14ac:dyDescent="0.35">
      <c r="B29" s="54" t="s">
        <v>262</v>
      </c>
    </row>
    <row r="30" spans="2:2" x14ac:dyDescent="0.35">
      <c r="B30" s="54" t="s">
        <v>263</v>
      </c>
    </row>
    <row r="31" spans="2:2" x14ac:dyDescent="0.35">
      <c r="B31" s="54" t="s">
        <v>264</v>
      </c>
    </row>
    <row r="32" spans="2:2" x14ac:dyDescent="0.35">
      <c r="B32" s="54" t="s">
        <v>265</v>
      </c>
    </row>
    <row r="33" spans="2:2" x14ac:dyDescent="0.35">
      <c r="B33" s="54" t="s">
        <v>244</v>
      </c>
    </row>
    <row r="34" spans="2:2" x14ac:dyDescent="0.35">
      <c r="B34" s="54" t="s">
        <v>266</v>
      </c>
    </row>
    <row r="35" spans="2:2" x14ac:dyDescent="0.35">
      <c r="B35" s="54" t="s">
        <v>267</v>
      </c>
    </row>
    <row r="36" spans="2:2" x14ac:dyDescent="0.35">
      <c r="B36" s="54" t="s">
        <v>268</v>
      </c>
    </row>
    <row r="37" spans="2:2" x14ac:dyDescent="0.35">
      <c r="B37" s="54" t="s">
        <v>269</v>
      </c>
    </row>
    <row r="38" spans="2:2" x14ac:dyDescent="0.35">
      <c r="B38" s="54" t="s">
        <v>270</v>
      </c>
    </row>
    <row r="39" spans="2:2" x14ac:dyDescent="0.35">
      <c r="B39" s="54" t="s">
        <v>271</v>
      </c>
    </row>
    <row r="40" spans="2:2" x14ac:dyDescent="0.35">
      <c r="B40" s="54" t="s">
        <v>272</v>
      </c>
    </row>
    <row r="41" spans="2:2" x14ac:dyDescent="0.35">
      <c r="B41" s="54" t="s">
        <v>273</v>
      </c>
    </row>
    <row r="42" spans="2:2" x14ac:dyDescent="0.35">
      <c r="B42" s="54" t="s">
        <v>274</v>
      </c>
    </row>
    <row r="43" spans="2:2" x14ac:dyDescent="0.35">
      <c r="B43" s="54" t="s">
        <v>275</v>
      </c>
    </row>
  </sheetData>
  <sheetProtection algorithmName="SHA-512" hashValue="qCsvlTSqNQxJOBxNr0AZa5986+LzjYQbYBvAYhH60EFoT0NXePO9M6NZZ3PWasbEEN7Nb+E93ckllH3H+GKD7A==" saltValue="tAg+Q/khJwj1K7joNgm1+Q=="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27EE-31C4-4E1E-8E0C-1D66E72D282F}">
  <dimension ref="B2:M50"/>
  <sheetViews>
    <sheetView workbookViewId="0">
      <selection activeCell="K27" sqref="K27"/>
    </sheetView>
  </sheetViews>
  <sheetFormatPr baseColWidth="10" defaultRowHeight="14.5" x14ac:dyDescent="0.35"/>
  <sheetData>
    <row r="2" spans="2:13" x14ac:dyDescent="0.35">
      <c r="B2" s="27">
        <v>1</v>
      </c>
      <c r="C2" s="27" t="s">
        <v>124</v>
      </c>
      <c r="D2" s="27">
        <v>1</v>
      </c>
      <c r="E2" s="27" t="s">
        <v>130</v>
      </c>
      <c r="F2" s="27" t="s">
        <v>135</v>
      </c>
      <c r="G2" s="27" t="s">
        <v>136</v>
      </c>
      <c r="H2" s="27" t="s">
        <v>142</v>
      </c>
      <c r="I2" s="27" t="s">
        <v>143</v>
      </c>
      <c r="J2" s="27" t="s">
        <v>136</v>
      </c>
      <c r="K2" s="27" t="s">
        <v>146</v>
      </c>
      <c r="L2" s="27" t="s">
        <v>146</v>
      </c>
      <c r="M2" s="27">
        <v>0</v>
      </c>
    </row>
    <row r="3" spans="2:13" x14ac:dyDescent="0.35">
      <c r="B3" s="27">
        <v>2</v>
      </c>
      <c r="C3" s="27" t="s">
        <v>125</v>
      </c>
      <c r="D3" s="27">
        <v>2</v>
      </c>
      <c r="E3" s="27" t="s">
        <v>131</v>
      </c>
      <c r="F3" s="27" t="s">
        <v>126</v>
      </c>
      <c r="G3" s="27" t="s">
        <v>137</v>
      </c>
      <c r="H3" s="27" t="s">
        <v>136</v>
      </c>
      <c r="I3" s="27" t="s">
        <v>144</v>
      </c>
      <c r="J3" s="27" t="s">
        <v>137</v>
      </c>
      <c r="K3" s="27" t="s">
        <v>147</v>
      </c>
      <c r="L3" s="27" t="s">
        <v>147</v>
      </c>
      <c r="M3" s="27" t="s">
        <v>151</v>
      </c>
    </row>
    <row r="4" spans="2:13" x14ac:dyDescent="0.35">
      <c r="B4" s="27">
        <v>3</v>
      </c>
      <c r="C4" s="27" t="s">
        <v>126</v>
      </c>
      <c r="D4" s="27">
        <v>3</v>
      </c>
      <c r="E4" s="27" t="s">
        <v>132</v>
      </c>
      <c r="F4" s="27" t="s">
        <v>127</v>
      </c>
      <c r="G4" s="27" t="s">
        <v>138</v>
      </c>
      <c r="H4" s="27"/>
      <c r="I4" s="27">
        <v>3</v>
      </c>
      <c r="J4" s="27" t="s">
        <v>138</v>
      </c>
      <c r="K4" s="27" t="s">
        <v>148</v>
      </c>
      <c r="L4" s="27" t="s">
        <v>148</v>
      </c>
      <c r="M4" s="27" t="s">
        <v>152</v>
      </c>
    </row>
    <row r="5" spans="2:13" x14ac:dyDescent="0.35">
      <c r="B5" s="27">
        <v>4</v>
      </c>
      <c r="C5" s="27" t="s">
        <v>127</v>
      </c>
      <c r="D5" s="27">
        <v>4</v>
      </c>
      <c r="E5" s="27" t="s">
        <v>133</v>
      </c>
      <c r="F5" s="27" t="s">
        <v>128</v>
      </c>
      <c r="G5" s="27" t="s">
        <v>139</v>
      </c>
      <c r="H5" s="27"/>
      <c r="I5" s="27">
        <v>4</v>
      </c>
      <c r="J5" s="27" t="s">
        <v>139</v>
      </c>
      <c r="K5" s="27" t="s">
        <v>149</v>
      </c>
      <c r="L5" s="27" t="s">
        <v>149</v>
      </c>
      <c r="M5" s="27" t="s">
        <v>153</v>
      </c>
    </row>
    <row r="6" spans="2:13" x14ac:dyDescent="0.35">
      <c r="B6" s="27">
        <v>5</v>
      </c>
      <c r="C6" s="27" t="s">
        <v>128</v>
      </c>
      <c r="D6" s="27">
        <v>5</v>
      </c>
      <c r="E6" s="27" t="s">
        <v>134</v>
      </c>
      <c r="F6" s="27" t="s">
        <v>129</v>
      </c>
      <c r="G6" s="27" t="s">
        <v>140</v>
      </c>
      <c r="H6" s="27"/>
      <c r="I6" s="27">
        <v>5</v>
      </c>
      <c r="J6" s="27" t="s">
        <v>140</v>
      </c>
      <c r="K6" s="27" t="s">
        <v>150</v>
      </c>
      <c r="L6" s="27" t="s">
        <v>150</v>
      </c>
      <c r="M6" s="27" t="s">
        <v>154</v>
      </c>
    </row>
    <row r="7" spans="2:13" x14ac:dyDescent="0.35">
      <c r="B7" s="27">
        <v>6</v>
      </c>
      <c r="C7" s="27" t="s">
        <v>129</v>
      </c>
      <c r="D7" s="27" t="s">
        <v>123</v>
      </c>
      <c r="E7" s="27" t="s">
        <v>129</v>
      </c>
      <c r="F7" s="27"/>
      <c r="G7" s="27"/>
      <c r="H7" s="27"/>
      <c r="I7" s="27">
        <v>6</v>
      </c>
      <c r="J7" s="27" t="s">
        <v>145</v>
      </c>
      <c r="K7" s="27" t="s">
        <v>123</v>
      </c>
      <c r="L7" s="27"/>
      <c r="M7" s="27"/>
    </row>
    <row r="8" spans="2:13" x14ac:dyDescent="0.35">
      <c r="B8" s="27">
        <v>7</v>
      </c>
      <c r="C8" s="27" t="s">
        <v>123</v>
      </c>
      <c r="D8" s="27"/>
      <c r="E8" s="27" t="s">
        <v>123</v>
      </c>
      <c r="F8" s="27"/>
      <c r="G8" s="27"/>
      <c r="H8" s="27"/>
      <c r="I8" s="27">
        <v>7</v>
      </c>
      <c r="J8" s="27"/>
      <c r="K8" s="27"/>
      <c r="L8" s="27"/>
      <c r="M8" s="27"/>
    </row>
    <row r="9" spans="2:13" x14ac:dyDescent="0.35">
      <c r="B9" s="27" t="s">
        <v>122</v>
      </c>
      <c r="C9" s="27"/>
      <c r="D9" s="27"/>
      <c r="E9" s="27"/>
      <c r="F9" s="27"/>
      <c r="G9" s="27"/>
      <c r="H9" s="27"/>
      <c r="I9" s="27"/>
      <c r="J9" s="27"/>
      <c r="K9" s="27"/>
      <c r="L9" s="27"/>
      <c r="M9" s="27"/>
    </row>
    <row r="10" spans="2:13" x14ac:dyDescent="0.35">
      <c r="B10" s="27" t="s">
        <v>123</v>
      </c>
      <c r="C10" s="27"/>
      <c r="D10" s="27"/>
      <c r="E10" s="27"/>
      <c r="F10" s="27"/>
      <c r="G10" s="27"/>
      <c r="H10" s="27"/>
      <c r="I10" s="27"/>
      <c r="J10" s="27"/>
      <c r="K10" s="27"/>
      <c r="L10" s="27"/>
      <c r="M10" s="27"/>
    </row>
    <row r="14" spans="2:13" x14ac:dyDescent="0.35">
      <c r="C14" s="27" t="s">
        <v>155</v>
      </c>
      <c r="D14" s="27"/>
      <c r="E14" s="27" t="s">
        <v>160</v>
      </c>
      <c r="F14" s="27" t="s">
        <v>160</v>
      </c>
      <c r="G14" s="27">
        <v>0</v>
      </c>
      <c r="H14" s="27" t="s">
        <v>164</v>
      </c>
      <c r="I14" s="27">
        <v>0</v>
      </c>
      <c r="J14" s="27"/>
      <c r="K14" s="27"/>
      <c r="L14" s="27" t="s">
        <v>169</v>
      </c>
    </row>
    <row r="15" spans="2:13" x14ac:dyDescent="0.35">
      <c r="C15" s="27" t="s">
        <v>157</v>
      </c>
      <c r="D15" s="27"/>
      <c r="E15" s="27" t="s">
        <v>161</v>
      </c>
      <c r="F15" s="27">
        <v>0</v>
      </c>
      <c r="G15" s="27" t="s">
        <v>162</v>
      </c>
      <c r="H15" s="27" t="s">
        <v>165</v>
      </c>
      <c r="I15" s="27" t="s">
        <v>162</v>
      </c>
      <c r="J15" s="27"/>
      <c r="K15" s="27"/>
      <c r="L15" s="27" t="s">
        <v>170</v>
      </c>
    </row>
    <row r="16" spans="2:13" x14ac:dyDescent="0.35">
      <c r="C16" s="27" t="s">
        <v>156</v>
      </c>
      <c r="D16" s="27"/>
      <c r="E16" s="27" t="s">
        <v>147</v>
      </c>
      <c r="F16" s="27" t="s">
        <v>162</v>
      </c>
      <c r="G16" s="27" t="s">
        <v>148</v>
      </c>
      <c r="H16" s="27" t="s">
        <v>166</v>
      </c>
      <c r="I16" s="27" t="s">
        <v>148</v>
      </c>
      <c r="J16" s="27"/>
      <c r="K16" s="27"/>
      <c r="L16" s="27" t="s">
        <v>171</v>
      </c>
    </row>
    <row r="17" spans="3:12" x14ac:dyDescent="0.35">
      <c r="C17" s="27" t="s">
        <v>158</v>
      </c>
      <c r="D17" s="27"/>
      <c r="E17" s="27" t="s">
        <v>148</v>
      </c>
      <c r="F17" s="27" t="s">
        <v>148</v>
      </c>
      <c r="G17" s="27" t="s">
        <v>149</v>
      </c>
      <c r="H17" s="27" t="s">
        <v>167</v>
      </c>
      <c r="I17" s="27" t="s">
        <v>149</v>
      </c>
      <c r="J17" s="27"/>
      <c r="K17" s="27"/>
      <c r="L17" s="27" t="s">
        <v>172</v>
      </c>
    </row>
    <row r="18" spans="3:12" x14ac:dyDescent="0.35">
      <c r="C18" s="27" t="s">
        <v>159</v>
      </c>
      <c r="D18" s="27"/>
      <c r="E18" s="27" t="s">
        <v>149</v>
      </c>
      <c r="F18" s="27" t="s">
        <v>149</v>
      </c>
      <c r="G18" s="27" t="s">
        <v>163</v>
      </c>
      <c r="H18" s="27" t="s">
        <v>163</v>
      </c>
      <c r="I18" s="27" t="s">
        <v>163</v>
      </c>
      <c r="J18" s="27"/>
      <c r="K18" s="27"/>
      <c r="L18" s="27" t="s">
        <v>173</v>
      </c>
    </row>
    <row r="19" spans="3:12" x14ac:dyDescent="0.35">
      <c r="C19" s="27"/>
      <c r="D19" s="27"/>
      <c r="E19" s="27" t="s">
        <v>150</v>
      </c>
      <c r="F19" s="27" t="s">
        <v>163</v>
      </c>
      <c r="G19" s="27"/>
      <c r="H19" s="27"/>
      <c r="I19" s="27" t="s">
        <v>168</v>
      </c>
      <c r="J19" s="27"/>
      <c r="K19" s="27"/>
      <c r="L19" s="27"/>
    </row>
    <row r="22" spans="3:12" x14ac:dyDescent="0.35">
      <c r="C22" s="27" t="s">
        <v>174</v>
      </c>
    </row>
    <row r="23" spans="3:12" x14ac:dyDescent="0.35">
      <c r="C23" s="27" t="s">
        <v>175</v>
      </c>
    </row>
    <row r="24" spans="3:12" x14ac:dyDescent="0.35">
      <c r="C24" s="27" t="s">
        <v>176</v>
      </c>
    </row>
    <row r="25" spans="3:12" x14ac:dyDescent="0.35">
      <c r="C25" s="27" t="s">
        <v>177</v>
      </c>
    </row>
    <row r="26" spans="3:12" x14ac:dyDescent="0.35">
      <c r="C26" s="27" t="s">
        <v>183</v>
      </c>
    </row>
    <row r="28" spans="3:12" x14ac:dyDescent="0.35">
      <c r="C28" s="27" t="s">
        <v>180</v>
      </c>
    </row>
    <row r="29" spans="3:12" x14ac:dyDescent="0.35">
      <c r="C29" s="27" t="s">
        <v>179</v>
      </c>
    </row>
    <row r="30" spans="3:12" x14ac:dyDescent="0.35">
      <c r="C30" s="27" t="s">
        <v>178</v>
      </c>
    </row>
    <row r="31" spans="3:12" x14ac:dyDescent="0.35">
      <c r="C31" s="2" t="s">
        <v>181</v>
      </c>
    </row>
    <row r="32" spans="3:12" x14ac:dyDescent="0.35">
      <c r="C32" s="2" t="s">
        <v>182</v>
      </c>
    </row>
    <row r="33" spans="3:10" x14ac:dyDescent="0.35">
      <c r="J33" s="27" t="s">
        <v>189</v>
      </c>
    </row>
    <row r="34" spans="3:10" x14ac:dyDescent="0.35">
      <c r="C34" s="27" t="s">
        <v>184</v>
      </c>
      <c r="J34" s="27" t="s">
        <v>190</v>
      </c>
    </row>
    <row r="35" spans="3:10" x14ac:dyDescent="0.35">
      <c r="C35" s="27" t="s">
        <v>185</v>
      </c>
      <c r="J35" s="27" t="s">
        <v>191</v>
      </c>
    </row>
    <row r="36" spans="3:10" x14ac:dyDescent="0.35">
      <c r="C36" s="27" t="s">
        <v>237</v>
      </c>
      <c r="J36" s="27" t="s">
        <v>192</v>
      </c>
    </row>
    <row r="37" spans="3:10" x14ac:dyDescent="0.35">
      <c r="C37" s="27" t="s">
        <v>186</v>
      </c>
      <c r="J37" s="27" t="s">
        <v>193</v>
      </c>
    </row>
    <row r="38" spans="3:10" x14ac:dyDescent="0.35">
      <c r="C38" s="27" t="s">
        <v>187</v>
      </c>
    </row>
    <row r="41" spans="3:10" x14ac:dyDescent="0.35">
      <c r="C41" s="27" t="s">
        <v>136</v>
      </c>
    </row>
    <row r="42" spans="3:10" x14ac:dyDescent="0.35">
      <c r="C42" s="27" t="s">
        <v>194</v>
      </c>
    </row>
    <row r="43" spans="3:10" x14ac:dyDescent="0.35">
      <c r="C43" s="27" t="s">
        <v>195</v>
      </c>
    </row>
    <row r="44" spans="3:10" x14ac:dyDescent="0.35">
      <c r="C44" s="27" t="s">
        <v>196</v>
      </c>
    </row>
    <row r="45" spans="3:10" x14ac:dyDescent="0.35">
      <c r="C45" s="27" t="s">
        <v>197</v>
      </c>
    </row>
    <row r="46" spans="3:10" x14ac:dyDescent="0.35">
      <c r="C46" s="27"/>
    </row>
    <row r="48" spans="3:10" x14ac:dyDescent="0.35">
      <c r="C48" s="27" t="s">
        <v>215</v>
      </c>
    </row>
    <row r="49" spans="3:3" x14ac:dyDescent="0.35">
      <c r="C49" s="27" t="s">
        <v>216</v>
      </c>
    </row>
    <row r="50" spans="3:3" x14ac:dyDescent="0.35">
      <c r="C50" s="27" t="s">
        <v>217</v>
      </c>
    </row>
  </sheetData>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96806016-B334-446F-B473-FE100328FCB7}">
  <ds:schemaRefs>
    <ds:schemaRef ds:uri="http://schemas.microsoft.com/PowerBIAddIn"/>
  </ds:schemaRefs>
</ds:datastoreItem>
</file>

<file path=docMetadata/LabelInfo.xml><?xml version="1.0" encoding="utf-8"?>
<clbl:labelList xmlns:clbl="http://schemas.microsoft.com/office/2020/mipLabelMetadata">
  <clbl:label id="{1ada0a2f-b917-4d51-b0d0-d418a10c8b23}" enabled="1" method="Standard" siteId="{12a3af23-a769-4654-847f-958f3d479f4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Información</vt:lpstr>
      <vt:lpstr>Cuestionario</vt:lpstr>
      <vt:lpstr>Evaluación</vt:lpstr>
      <vt:lpstr>Hoja2</vt:lpstr>
    </vt:vector>
  </TitlesOfParts>
  <Company>Nestle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Ruiz,Javiera,CL-Cancura</dc:creator>
  <cp:lastModifiedBy>Ruiz,Javiera,CL-Cancura</cp:lastModifiedBy>
  <dcterms:created xsi:type="dcterms:W3CDTF">2024-07-31T13:54:32Z</dcterms:created>
  <dcterms:modified xsi:type="dcterms:W3CDTF">2024-10-23T12:51:40Z</dcterms:modified>
</cp:coreProperties>
</file>